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09ﾎｰﾑﾍﾟｰｼﾞ原稿\財政状況資料集（旧財政比較分析表）\R2決算\"/>
    </mc:Choice>
  </mc:AlternateContent>
  <bookViews>
    <workbookView xWindow="0" yWindow="0" windowWidth="27792" windowHeight="112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<sst xmlns="http://schemas.openxmlformats.org/spreadsheetml/2006/main" count="1126" uniqueCount="610">
  <si>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</si>
  <si>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</si>
  <si>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</si>
  <si>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</si>
  <si>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</si>
  <si>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</si>
  <si>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</si>
  <si>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</si>
  <si>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</si>
  <si>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</si>
  <si>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</si>
  <si>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</si>
  <si>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</si>
  <si>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</si>
  <si>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</si>
  <si>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</si>
  <si>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</si>
  <si>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</si>
  <si>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</si>
  <si>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</si>
  <si>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</si>
  <si>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</si>
  <si>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</si>
  <si>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</si>
  <si>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</si>
  <si>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</si>
  <si>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</si>
  <si>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</si>
  <si>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</si>
  <si>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</si>
  <si>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</si>
  <si>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</si>
  <si>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</si>
  <si>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</si>
  <si>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</si>
  <si>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</si>
  <si>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</si>
  <si>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</si>
  <si>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</si>
  <si>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</si>
  <si>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</si>
  <si>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</si>
  <si>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</si>
  <si>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</si>
  <si>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</si>
  <si>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</si>
  <si>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</si>
  <si>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</si>
  <si>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</si>
  <si>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</si>
  <si>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</si>
  <si>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</si>
  <si>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</si>
  <si>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</si>
  <si>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</si>
  <si>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</si>
  <si>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</si>
  <si>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</si>
  <si>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</si>
  <si>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</si>
  <si>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</si>
  <si>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</si>
  <si>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</si>
  <si>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</si>
  <si>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</si>
  <si>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</si>
  <si>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</si>
  <si>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</si>
  <si>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</si>
  <si>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</si>
  <si>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</si>
  <si>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</si>
  <si>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</si>
  <si>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</si>
  <si>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</si>
  <si>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</si>
  <si>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</si>
  <si>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</si>
  <si>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</si>
  <si>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</si>
  <si>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</si>
  <si>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</si>
  <si>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</si>
  <si>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</si>
  <si>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</si>
  <si>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</si>
  <si>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</si>
  <si>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</si>
  <si>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</si>
  <si>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</si>
  <si>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</si>
  <si>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</si>
  <si>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</si>
  <si>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</si>
  <si>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</si>
  <si>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</si>
  <si>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</si>
  <si>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</si>
  <si>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</si>
  <si>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</si>
  <si>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</si>
  <si>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</si>
  <si>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</si>
  <si>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</si>
  <si>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</si>
  <si>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</si>
  <si>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</si>
  <si>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</si>
  <si>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</si>
  <si>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</si>
  <si>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</si>
  <si>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</si>
  <si>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</si>
  <si>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</si>
  <si>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</si>
  <si>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</si>
  <si>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</si>
  <si>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</si>
  <si>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</si>
  <si>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</si>
  <si>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</si>
  <si>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</si>
  <si>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</si>
  <si>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</si>
  <si>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</si>
  <si>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</si>
  <si>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</si>
  <si>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</si>
  <si>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</si>
  <si>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</si>
  <si>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</si>
  <si>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</si>
  <si>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</si>
  <si>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</si>
  <si>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</si>
  <si>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</si>
  <si>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</si>
  <si>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</si>
  <si>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</si>
  <si>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</si>
  <si>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</si>
  <si>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</si>
  <si>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</si>
  <si>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</si>
  <si>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</si>
  <si>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</si>
  <si>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</si>
  <si>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</si>
  <si>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</si>
  <si>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</si>
  <si>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</si>
  <si>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</si>
  <si>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</si>
  <si>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</si>
  <si>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</si>
  <si>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</si>
  <si>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</si>
  <si>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</si>
  <si>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</si>
  <si>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</si>
  <si>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</si>
  <si>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</si>
  <si>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</si>
  <si>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</si>
  <si>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</si>
  <si>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</si>
  <si>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</si>
  <si>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</si>
  <si>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</si>
  <si>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</si>
  <si>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</si>
  <si>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</si>
  <si>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</si>
  <si>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</si>
  <si>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</si>
  <si>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</si>
  <si>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</si>
  <si>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</si>
  <si>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</si>
  <si>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</si>
  <si>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</si>
  <si>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</si>
  <si>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</si>
  <si>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</si>
  <si>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</si>
  <si>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</si>
  <si>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</si>
  <si>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</si>
  <si>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</si>
  <si>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</si>
  <si>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</si>
  <si>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</si>
  <si>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</si>
  <si>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</si>
  <si>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</si>
  <si>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</si>
  <si>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</si>
  <si>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</si>
  <si>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</si>
  <si>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</si>
  <si>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</si>
  <si>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</si>
  <si>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</si>
  <si>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</si>
  <si>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</si>
  <si>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</si>
  <si>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</si>
  <si>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</si>
  <si>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</si>
  <si>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</si>
  <si>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</si>
  <si>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</si>
  <si>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大阪府富田林市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</si>
  <si>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</si>
  <si>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</si>
  <si>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</si>
  <si>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</si>
  <si>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</si>
  <si>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</si>
  <si>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</si>
  <si>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</si>
  <si>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</si>
  <si>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</si>
  <si>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</si>
  <si>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</si>
  <si>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</si>
  <si>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</si>
  <si>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</si>
  <si>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</si>
  <si>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</si>
  <si>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</si>
  <si>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</si>
  <si>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</si>
  <si>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</si>
  <si>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</si>
  <si>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</si>
  <si>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</si>
  <si>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</si>
  <si>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</si>
  <si>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</si>
  <si>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</si>
  <si>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</si>
  <si>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</si>
  <si>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</si>
  <si>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</si>
  <si>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</si>
  <si>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</si>
  <si>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</si>
  <si>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</si>
  <si>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</si>
  <si>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</si>
  <si>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</si>
  <si>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</si>
  <si>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</si>
  <si>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</si>
  <si>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</si>
  <si>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</si>
  <si>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</si>
  <si>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</si>
  <si>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</si>
  <si>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</si>
  <si>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</si>
  <si>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</si>
  <si>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</si>
  <si>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</si>
  <si>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</si>
  <si>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</si>
  <si>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</si>
  <si>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</si>
  <si>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</si>
  <si>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</si>
  <si>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</si>
  <si>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</si>
  <si>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</si>
  <si>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</si>
  <si>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</si>
  <si>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</si>
  <si>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</si>
  <si>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</si>
  <si>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</si>
  <si>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</si>
  <si>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</si>
  <si>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</si>
  <si>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</si>
  <si>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</si>
  <si>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</si>
  <si>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</si>
  <si>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</si>
  <si>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</si>
  <si>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</si>
  <si>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</si>
  <si>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</si>
  <si>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</si>
  <si>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</si>
  <si>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</si>
  <si>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</si>
  <si>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</si>
  <si>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</si>
  <si>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</si>
  <si>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</si>
  <si>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</si>
  <si>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</si>
  <si>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</si>
  <si>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</si>
  <si>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</si>
  <si>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</si>
  <si>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</si>
  <si>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</si>
  <si>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</si>
  <si>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</si>
  <si>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</si>
  <si>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</si>
  <si>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</si>
  <si>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</si>
  <si>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</si>
  <si>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</si>
  <si>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</si>
  <si>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</si>
  <si>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</si>
  <si>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</si>
  <si>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</si>
  <si>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</si>
  <si>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</si>
  <si>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</si>
  <si>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</si>
  <si>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</si>
  <si>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</si>
  <si>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</si>
  <si>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</si>
  <si>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</si>
  <si>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</si>
  <si>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</si>
  <si>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</si>
  <si>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</si>
  <si>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</si>
  <si>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</si>
  <si>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</si>
  <si>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</si>
  <si>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</si>
  <si>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</si>
  <si>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</si>
  <si>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</si>
  <si>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</si>
  <si>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</si>
  <si>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</si>
  <si>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</si>
  <si>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</si>
  <si>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</si>
  <si>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</si>
  <si>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</si>
  <si>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</si>
  <si>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</si>
  <si>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</si>
  <si>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</si>
  <si>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</si>
  <si>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</si>
  <si>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</si>
  <si>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</si>
  <si>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</si>
  <si>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</si>
  <si>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</si>
  <si>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</si>
  <si>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</si>
  <si>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</si>
  <si>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</si>
  <si>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</si>
  <si>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</si>
  <si>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</si>
  <si>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大阪府富田林市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</si>
  <si>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</si>
  <si>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</si>
  <si>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</si>
  <si>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</si>
  <si>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</si>
  <si>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</si>
  <si>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</si>
  <si>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</si>
  <si>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</si>
  <si>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</si>
  <si>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</si>
  <si>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</si>
  <si>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</si>
  <si>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</si>
  <si>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</si>
  <si>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</si>
  <si>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</si>
  <si>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</si>
  <si>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</si>
  <si>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</si>
  <si>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</si>
  <si>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</si>
  <si>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</si>
  <si>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</si>
  <si>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</si>
  <si>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</si>
  <si>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</si>
  <si>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</si>
  <si>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</si>
  <si>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</si>
  <si>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</si>
  <si>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</si>
  <si>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</si>
  <si>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</si>
  <si>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</si>
  <si>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</si>
  <si>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</si>
  <si>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</si>
  <si>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</si>
  <si>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</si>
  <si>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</si>
  <si>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</si>
  <si>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</si>
  <si>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</si>
  <si>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</si>
  <si>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</si>
  <si>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</si>
  <si>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</si>
  <si>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</si>
  <si>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</si>
  <si>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</si>
  <si>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</si>
  <si>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</si>
  <si>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</si>
  <si>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</si>
  <si>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</si>
  <si>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</si>
  <si>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</si>
  <si>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</si>
  <si>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</si>
  <si>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</si>
  <si>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</si>
  <si>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</si>
  <si>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</si>
  <si>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</si>
  <si>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</si>
  <si>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</si>
  <si>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</si>
  <si>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</si>
  <si>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</si>
  <si>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</si>
  <si>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</si>
  <si>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</si>
  <si>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</si>
  <si>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</si>
  <si>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</si>
  <si>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</si>
  <si>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</si>
  <si>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</si>
  <si>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</si>
  <si>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</si>
  <si>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</si>
  <si>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</si>
  <si>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</si>
  <si>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</si>
  <si>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</si>
  <si>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</si>
  <si>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</si>
  <si>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</si>
  <si>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</si>
  <si>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</si>
  <si>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</si>
  <si>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</si>
  <si>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</si>
  <si>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</si>
  <si>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</si>
  <si>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</si>
  <si>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</si>
  <si>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</si>
  <si>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</si>
  <si>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</si>
  <si>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</si>
  <si>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</si>
  <si>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</si>
  <si>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</si>
  <si>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</si>
  <si>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</si>
  <si>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</si>
  <si>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</si>
  <si>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</si>
  <si>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</si>
  <si>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</si>
  <si>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</si>
  <si>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</si>
  <si>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</si>
  <si>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</si>
  <si>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</si>
  <si>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</si>
  <si>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</si>
  <si>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</si>
  <si>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</si>
  <si>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</si>
  <si>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</si>
  <si>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</si>
  <si>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</si>
  <si>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</si>
  <si>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</si>
  <si>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</si>
  <si>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</si>
  <si>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</si>
  <si>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</si>
  <si>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</si>
  <si>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</si>
  <si>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</si>
  <si>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</si>
  <si>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</si>
  <si>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</si>
  <si>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</si>
  <si>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</si>
  <si>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</si>
  <si>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</si>
  <si>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</si>
  <si>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</si>
  <si>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</si>
  <si>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</si>
  <si>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</si>
  <si>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</si>
  <si>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</si>
  <si>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</si>
  <si>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</si>
  <si>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</si>
  <si>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</si>
  <si>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</si>
  <si>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</si>
  <si>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</si>
  <si>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</si>
  <si>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</si>
  <si>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</si>
  <si>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</si>
  <si>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</si>
  <si>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</si>
  <si>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</si>
  <si>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</si>
  <si>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</si>
  <si>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</si>
  <si>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</si>
  <si>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</si>
  <si>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</si>
  <si>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</si>
  <si>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</si>
  <si>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</si>
  <si>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</si>
  <si>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</si>
  <si>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</si>
  <si>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</si>
  <si>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</si>
  <si>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</si>
  <si>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</si>
  <si>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</si>
  <si>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</si>
  <si>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</si>
  <si>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</si>
  <si>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</si>
  <si>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</si>
  <si>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</si>
  <si>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</si>
  <si>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</si>
  <si>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</si>
  <si>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</si>
  <si>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</si>
  <si>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</si>
  <si>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</si>
  <si>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</si>
  <si>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</si>
  <si>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</si>
  <si>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</si>
  <si>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</si>
  <si>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</si>
  <si>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</si>
  <si>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</si>
  <si>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</si>
  <si>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</si>
  <si>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</si>
  <si>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</si>
  <si>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0.12</t>
  </si>
  <si>
    <t>▲ 1.02</t>
  </si>
  <si>
    <t>水道事業会計</t>
  </si>
  <si>
    <t>一般会計</t>
  </si>
  <si>
    <t>下水道事業会計</t>
  </si>
  <si>
    <t>国民健康保険事業特別会計</t>
  </si>
  <si>
    <t>▲ 0.30</t>
  </si>
  <si>
    <t>介護保険事業特別会計</t>
  </si>
  <si>
    <t>後期高齢者医療事業特別会計</t>
  </si>
  <si>
    <t>南河内広域行政共同処理事業特別会計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</si>
  <si>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</si>
  <si>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</si>
  <si>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</si>
  <si>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</si>
  <si>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</si>
  <si>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</si>
  <si>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</si>
  <si>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</si>
  <si>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</si>
  <si>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</si>
  <si>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</si>
  <si>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</si>
  <si>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</si>
  <si>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</si>
  <si>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大阪府都市競艇企業団（モーターボート競走事業会計）</t>
    <rPh sb="0" eb="3">
      <t>オオサカフ</t>
    </rPh>
    <rPh sb="3" eb="5">
      <t>トシ</t>
    </rPh>
    <rPh sb="5" eb="7">
      <t>キョウテイ</t>
    </rPh>
    <rPh sb="7" eb="9">
      <t>キギョウ</t>
    </rPh>
    <rPh sb="9" eb="10">
      <t>ダン</t>
    </rPh>
    <rPh sb="18" eb="20">
      <t>キョウソウ</t>
    </rPh>
    <rPh sb="20" eb="22">
      <t>ジギョウ</t>
    </rPh>
    <rPh sb="22" eb="24">
      <t>カイケイ</t>
    </rPh>
    <phoneticPr fontId="2"/>
  </si>
  <si>
    <t>公共施設整備基金</t>
    <rPh sb="0" eb="2">
      <t>コウキョウ</t>
    </rPh>
    <rPh sb="2" eb="4">
      <t>シセツ</t>
    </rPh>
    <rPh sb="4" eb="6">
      <t>セイビ</t>
    </rPh>
    <rPh sb="6" eb="8">
      <t>キキン</t>
    </rPh>
    <phoneticPr fontId="5"/>
  </si>
  <si>
    <t>職員退職手当基金</t>
    <rPh sb="0" eb="2">
      <t>ショクイン</t>
    </rPh>
    <rPh sb="2" eb="4">
      <t>タイショク</t>
    </rPh>
    <rPh sb="4" eb="6">
      <t>テアテ</t>
    </rPh>
    <rPh sb="6" eb="8">
      <t>キキン</t>
    </rPh>
    <phoneticPr fontId="5"/>
  </si>
  <si>
    <t>地域福祉基金</t>
    <rPh sb="0" eb="2">
      <t>チイキ</t>
    </rPh>
    <rPh sb="2" eb="4">
      <t>フクシ</t>
    </rPh>
    <rPh sb="4" eb="6">
      <t>キキン</t>
    </rPh>
    <phoneticPr fontId="5"/>
  </si>
  <si>
    <t>駅前整備基金</t>
    <rPh sb="0" eb="2">
      <t>エキマエ</t>
    </rPh>
    <rPh sb="2" eb="4">
      <t>セイビ</t>
    </rPh>
    <rPh sb="4" eb="6">
      <t>キキン</t>
    </rPh>
    <phoneticPr fontId="5"/>
  </si>
  <si>
    <t>生活つなぎ資金</t>
    <rPh sb="0" eb="2">
      <t>セイカツ</t>
    </rPh>
    <rPh sb="5" eb="7">
      <t>シキン</t>
    </rPh>
    <phoneticPr fontId="5"/>
  </si>
  <si>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</si>
  <si>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</si>
  <si>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リョッカ</t>
    </rPh>
    <rPh sb="8" eb="10">
      <t>キョウカイ</t>
    </rPh>
    <phoneticPr fontId="2"/>
  </si>
  <si>
    <t>富田林学校給食</t>
    <rPh sb="0" eb="3">
      <t>トンダバヤシ</t>
    </rPh>
    <rPh sb="3" eb="5">
      <t>ガッコウ</t>
    </rPh>
    <rPh sb="5" eb="7">
      <t>キュウショク</t>
    </rPh>
    <phoneticPr fontId="2"/>
  </si>
  <si>
    <t>〇</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</si>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</sst>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DEC-41A2-A421-B3E9361A7A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21705</c:v>
                </c:pt>
                <c:pt idx="1">
                  <c:v>38977</c:v>
                </c:pt>
                <c:pt idx="2">
                  <c:v>35432</c:v>
                </c:pt>
                <c:pt idx="3">
                  <c:v>53252</c:v>
                </c:pt>
                <c:pt idx="4">
                  <c:v>37722</c:v>
                </c:pt>
              </c:numCache>
            </c:numRef>
          </c:val>
          <c:smooth val="0"/>
          <c:extLst>
            <c:ext xmlns:c16="http://schemas.microsoft.com/office/drawing/2014/chart" uri="{C3380CC4-5D6E-409C-BE32-E72D297353CC}">
              <c16:uniqueId val="{00000001-7DEC-41A2-A421-B3E9361A7A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2.44</c:v>
                </c:pt>
                <c:pt idx="1">
                  <c:v>1.88</c:v>
                </c:pt>
                <c:pt idx="2">
                  <c:v>3.41</c:v>
                </c:pt>
                <c:pt idx="3">
                  <c:v>3.12</c:v>
                </c:pt>
                <c:pt idx="4">
                  <c:v>3</c:v>
                </c:pt>
              </c:numCache>
            </c:numRef>
          </c:val>
          <c:extLst>
            <c:ext xmlns:c16="http://schemas.microsoft.com/office/drawing/2014/chart" uri="{C3380CC4-5D6E-409C-BE32-E72D297353CC}">
              <c16:uniqueId val="{00000000-E892-4B7F-B1DE-FE3845B3F5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16.920000000000002</c:v>
                </c:pt>
                <c:pt idx="1">
                  <c:v>16.45</c:v>
                </c:pt>
                <c:pt idx="2">
                  <c:v>16.34</c:v>
                </c:pt>
                <c:pt idx="3">
                  <c:v>15.99</c:v>
                </c:pt>
                <c:pt idx="4">
                  <c:v>14.27</c:v>
                </c:pt>
              </c:numCache>
            </c:numRef>
          </c:val>
          <c:extLst>
            <c:ext xmlns:c16="http://schemas.microsoft.com/office/drawing/2014/chart" uri="{C3380CC4-5D6E-409C-BE32-E72D297353CC}">
              <c16:uniqueId val="{00000001-E892-4B7F-B1DE-FE3845B3F5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-0.12</c:v>
                </c:pt>
                <c:pt idx="1">
                  <c:v>-1.02</c:v>
                </c:pt>
                <c:pt idx="2">
                  <c:v>1.56</c:v>
                </c:pt>
                <c:pt idx="3">
                  <c:v>0.6</c:v>
                </c:pt>
                <c:pt idx="4">
                  <c:v>1.51</c:v>
                </c:pt>
              </c:numCache>
            </c:numRef>
          </c:val>
          <c:smooth val="0"/>
          <c:extLst>
            <c:ext xmlns:c16="http://schemas.microsoft.com/office/drawing/2014/chart" uri="{C3380CC4-5D6E-409C-BE32-E72D297353CC}">
              <c16:uniqueId val="{00000002-E892-4B7F-B1DE-FE3845B3F5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F-43ED-A480-B629499049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F-43ED-A480-B629499049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EF-43ED-A480-B62949904998}"/>
            </c:ext>
          </c:extLst>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8CEF-43ED-A480-B6294990499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0.24</c:v>
                </c:pt>
                <c:pt idx="2">
                  <c:v>#N/A</c:v>
                </c:pt>
                <c:pt idx="3">
                  <c:v>0.26</c:v>
                </c:pt>
                <c:pt idx="4">
                  <c:v>#N/A</c:v>
                </c:pt>
                <c:pt idx="5">
                  <c:v>0.26</c:v>
                </c:pt>
                <c:pt idx="6">
                  <c:v>#N/A</c:v>
                </c:pt>
                <c:pt idx="7">
                  <c:v>0.26</c:v>
                </c:pt>
                <c:pt idx="8">
                  <c:v>#N/A</c:v>
                </c:pt>
                <c:pt idx="9">
                  <c:v>0.26</c:v>
                </c:pt>
              </c:numCache>
            </c:numRef>
          </c:val>
          <c:extLst>
            <c:ext xmlns:c16="http://schemas.microsoft.com/office/drawing/2014/chart" uri="{C3380CC4-5D6E-409C-BE32-E72D297353CC}">
              <c16:uniqueId val="{00000004-8CEF-43ED-A480-B6294990499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0.65</c:v>
                </c:pt>
                <c:pt idx="2">
                  <c:v>#N/A</c:v>
                </c:pt>
                <c:pt idx="3">
                  <c:v>0.62</c:v>
                </c:pt>
                <c:pt idx="4">
                  <c:v>#N/A</c:v>
                </c:pt>
                <c:pt idx="5">
                  <c:v>0.79</c:v>
                </c:pt>
                <c:pt idx="6">
                  <c:v>#N/A</c:v>
                </c:pt>
                <c:pt idx="7">
                  <c:v>1.24</c:v>
                </c:pt>
                <c:pt idx="8">
                  <c:v>#N/A</c:v>
                </c:pt>
                <c:pt idx="9">
                  <c:v>0.76</c:v>
                </c:pt>
              </c:numCache>
            </c:numRef>
          </c:val>
          <c:extLst>
            <c:ext xmlns:c16="http://schemas.microsoft.com/office/drawing/2014/chart" uri="{C3380CC4-5D6E-409C-BE32-E72D297353CC}">
              <c16:uniqueId val="{00000005-8CEF-43ED-A480-B62949904998}"/>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0.3</c:v>
                </c:pt>
                <c:pt idx="1">
                  <c:v>#N/A</c:v>
                </c:pt>
                <c:pt idx="2">
                  <c:v>#N/A</c:v>
                </c:pt>
                <c:pt idx="3">
                  <c:v>0.23</c:v>
                </c:pt>
                <c:pt idx="4">
                  <c:v>#N/A</c:v>
                </c:pt>
                <c:pt idx="5">
                  <c:v>0.04</c:v>
                </c:pt>
                <c:pt idx="6">
                  <c:v>#N/A</c:v>
                </c:pt>
                <c:pt idx="7">
                  <c:v>0.49</c:v>
                </c:pt>
                <c:pt idx="8">
                  <c:v>#N/A</c:v>
                </c:pt>
                <c:pt idx="9">
                  <c:v>1.28</c:v>
                </c:pt>
              </c:numCache>
            </c:numRef>
          </c:val>
          <c:extLst>
            <c:ext xmlns:c16="http://schemas.microsoft.com/office/drawing/2014/chart" uri="{C3380CC4-5D6E-409C-BE32-E72D297353CC}">
              <c16:uniqueId val="{00000006-8CEF-43ED-A480-B6294990499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1.51</c:v>
                </c:pt>
                <c:pt idx="2">
                  <c:v>#N/A</c:v>
                </c:pt>
                <c:pt idx="3">
                  <c:v>1.4</c:v>
                </c:pt>
                <c:pt idx="4">
                  <c:v>#N/A</c:v>
                </c:pt>
                <c:pt idx="5">
                  <c:v>1.25</c:v>
                </c:pt>
                <c:pt idx="6">
                  <c:v>#N/A</c:v>
                </c:pt>
                <c:pt idx="7">
                  <c:v>1.33</c:v>
                </c:pt>
                <c:pt idx="8">
                  <c:v>#N/A</c:v>
                </c:pt>
                <c:pt idx="9">
                  <c:v>1.38</c:v>
                </c:pt>
              </c:numCache>
            </c:numRef>
          </c:val>
          <c:extLst>
            <c:ext xmlns:c16="http://schemas.microsoft.com/office/drawing/2014/chart" uri="{C3380CC4-5D6E-409C-BE32-E72D297353CC}">
              <c16:uniqueId val="{00000007-8CEF-43ED-A480-B629499049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2.42</c:v>
                </c:pt>
                <c:pt idx="2">
                  <c:v>#N/A</c:v>
                </c:pt>
                <c:pt idx="3">
                  <c:v>1.86</c:v>
                </c:pt>
                <c:pt idx="4">
                  <c:v>#N/A</c:v>
                </c:pt>
                <c:pt idx="5">
                  <c:v>3.39</c:v>
                </c:pt>
                <c:pt idx="6">
                  <c:v>#N/A</c:v>
                </c:pt>
                <c:pt idx="7">
                  <c:v>3.1</c:v>
                </c:pt>
                <c:pt idx="8">
                  <c:v>#N/A</c:v>
                </c:pt>
                <c:pt idx="9">
                  <c:v>2.98</c:v>
                </c:pt>
              </c:numCache>
            </c:numRef>
          </c:val>
          <c:extLst>
            <c:ext xmlns:c16="http://schemas.microsoft.com/office/drawing/2014/chart" uri="{C3380CC4-5D6E-409C-BE32-E72D297353CC}">
              <c16:uniqueId val="{00000008-8CEF-43ED-A480-B6294990499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15.36</c:v>
                </c:pt>
                <c:pt idx="2">
                  <c:v>#N/A</c:v>
                </c:pt>
                <c:pt idx="3">
                  <c:v>15.1</c:v>
                </c:pt>
                <c:pt idx="4">
                  <c:v>#N/A</c:v>
                </c:pt>
                <c:pt idx="5">
                  <c:v>12.81</c:v>
                </c:pt>
                <c:pt idx="6">
                  <c:v>#N/A</c:v>
                </c:pt>
                <c:pt idx="7">
                  <c:v>11.21</c:v>
                </c:pt>
                <c:pt idx="8">
                  <c:v>#N/A</c:v>
                </c:pt>
                <c:pt idx="9">
                  <c:v>8.8800000000000008</c:v>
                </c:pt>
              </c:numCache>
            </c:numRef>
          </c:val>
          <c:extLst>
            <c:ext xmlns:c16="http://schemas.microsoft.com/office/drawing/2014/chart" uri="{C3380CC4-5D6E-409C-BE32-E72D297353CC}">
              <c16:uniqueId val="{00000009-8CEF-43ED-A480-B629499049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3573</c:v>
                </c:pt>
                <c:pt idx="5">
                  <c:v>3578</c:v>
                </c:pt>
                <c:pt idx="8">
                  <c:v>3572</c:v>
                </c:pt>
                <c:pt idx="11">
                  <c:v>3498</c:v>
                </c:pt>
                <c:pt idx="14">
                  <c:v>3554</c:v>
                </c:pt>
              </c:numCache>
            </c:numRef>
          </c:val>
          <c:extLst>
            <c:ext xmlns:c16="http://schemas.microsoft.com/office/drawing/2014/chart" uri="{C3380CC4-5D6E-409C-BE32-E72D297353CC}">
              <c16:uniqueId val="{00000000-5FE7-4DF3-AD83-E00582FE4D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FE7-4DF3-AD83-E00582FE4D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27</c:v>
                </c:pt>
                <c:pt idx="3">
                  <c:v>119</c:v>
                </c:pt>
                <c:pt idx="6">
                  <c:v>0</c:v>
                </c:pt>
                <c:pt idx="9">
                  <c:v>0</c:v>
                </c:pt>
                <c:pt idx="12">
                  <c:v>0</c:v>
                </c:pt>
              </c:numCache>
            </c:numRef>
          </c:val>
          <c:extLst>
            <c:ext xmlns:c16="http://schemas.microsoft.com/office/drawing/2014/chart" uri="{C3380CC4-5D6E-409C-BE32-E72D297353CC}">
              <c16:uniqueId val="{00000002-5FE7-4DF3-AD83-E00582FE4D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70</c:v>
                </c:pt>
                <c:pt idx="3">
                  <c:v>17</c:v>
                </c:pt>
                <c:pt idx="6">
                  <c:v>17</c:v>
                </c:pt>
                <c:pt idx="9">
                  <c:v>2</c:v>
                </c:pt>
                <c:pt idx="12">
                  <c:v>2</c:v>
                </c:pt>
              </c:numCache>
            </c:numRef>
          </c:val>
          <c:extLst>
            <c:ext xmlns:c16="http://schemas.microsoft.com/office/drawing/2014/chart" uri="{C3380CC4-5D6E-409C-BE32-E72D297353CC}">
              <c16:uniqueId val="{00000003-5FE7-4DF3-AD83-E00582FE4D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866</c:v>
                </c:pt>
                <c:pt idx="3">
                  <c:v>817</c:v>
                </c:pt>
                <c:pt idx="6">
                  <c:v>798</c:v>
                </c:pt>
                <c:pt idx="9">
                  <c:v>779</c:v>
                </c:pt>
                <c:pt idx="12">
                  <c:v>793</c:v>
                </c:pt>
              </c:numCache>
            </c:numRef>
          </c:val>
          <c:extLst>
            <c:ext xmlns:c16="http://schemas.microsoft.com/office/drawing/2014/chart" uri="{C3380CC4-5D6E-409C-BE32-E72D297353CC}">
              <c16:uniqueId val="{00000004-5FE7-4DF3-AD83-E00582FE4D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E7-4DF3-AD83-E00582FE4D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E7-4DF3-AD83-E00582FE4D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2323</c:v>
                </c:pt>
                <c:pt idx="3">
                  <c:v>2428</c:v>
                </c:pt>
                <c:pt idx="6">
                  <c:v>2421</c:v>
                </c:pt>
                <c:pt idx="9">
                  <c:v>2476</c:v>
                </c:pt>
                <c:pt idx="12">
                  <c:v>2502</c:v>
                </c:pt>
              </c:numCache>
            </c:numRef>
          </c:val>
          <c:extLst>
            <c:ext xmlns:c16="http://schemas.microsoft.com/office/drawing/2014/chart" uri="{C3380CC4-5D6E-409C-BE32-E72D297353CC}">
              <c16:uniqueId val="{00000007-5FE7-4DF3-AD83-E00582FE4D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-287</c:v>
                </c:pt>
                <c:pt idx="2">
                  <c:v>#N/A</c:v>
                </c:pt>
                <c:pt idx="3">
                  <c:v>#N/A</c:v>
                </c:pt>
                <c:pt idx="4">
                  <c:v>-197</c:v>
                </c:pt>
                <c:pt idx="5">
                  <c:v>#N/A</c:v>
                </c:pt>
                <c:pt idx="6">
                  <c:v>#N/A</c:v>
                </c:pt>
                <c:pt idx="7">
                  <c:v>-336</c:v>
                </c:pt>
                <c:pt idx="8">
                  <c:v>#N/A</c:v>
                </c:pt>
                <c:pt idx="9">
                  <c:v>#N/A</c:v>
                </c:pt>
                <c:pt idx="10">
                  <c:v>-241</c:v>
                </c:pt>
                <c:pt idx="11">
                  <c:v>#N/A</c:v>
                </c:pt>
                <c:pt idx="12">
                  <c:v>#N/A</c:v>
                </c:pt>
                <c:pt idx="13">
                  <c:v>-257</c:v>
                </c:pt>
                <c:pt idx="14">
                  <c:v>#N/A</c:v>
                </c:pt>
              </c:numCache>
            </c:numRef>
          </c:val>
          <c:smooth val="0"/>
          <c:extLst>
            <c:ext xmlns:c16="http://schemas.microsoft.com/office/drawing/2014/chart" uri="{C3380CC4-5D6E-409C-BE32-E72D297353CC}">
              <c16:uniqueId val="{00000008-5FE7-4DF3-AD83-E00582FE4D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30978</c:v>
                </c:pt>
                <c:pt idx="5">
                  <c:v>31761</c:v>
                </c:pt>
                <c:pt idx="8">
                  <c:v>31381</c:v>
                </c:pt>
                <c:pt idx="11">
                  <c:v>30792</c:v>
                </c:pt>
                <c:pt idx="14">
                  <c:v>30235</c:v>
                </c:pt>
              </c:numCache>
            </c:numRef>
          </c:val>
          <c:extLst>
            <c:ext xmlns:c16="http://schemas.microsoft.com/office/drawing/2014/chart" uri="{C3380CC4-5D6E-409C-BE32-E72D297353CC}">
              <c16:uniqueId val="{00000000-7D2D-4E24-B519-FE5A9DAB44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8746</c:v>
                </c:pt>
                <c:pt idx="5">
                  <c:v>9110</c:v>
                </c:pt>
                <c:pt idx="8">
                  <c:v>8927</c:v>
                </c:pt>
                <c:pt idx="11">
                  <c:v>8767</c:v>
                </c:pt>
                <c:pt idx="14">
                  <c:v>9169</c:v>
                </c:pt>
              </c:numCache>
            </c:numRef>
          </c:val>
          <c:extLst>
            <c:ext xmlns:c16="http://schemas.microsoft.com/office/drawing/2014/chart" uri="{C3380CC4-5D6E-409C-BE32-E72D297353CC}">
              <c16:uniqueId val="{00000001-7D2D-4E24-B519-FE5A9DAB44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11066</c:v>
                </c:pt>
                <c:pt idx="5">
                  <c:v>10908</c:v>
                </c:pt>
                <c:pt idx="8">
                  <c:v>11280</c:v>
                </c:pt>
                <c:pt idx="11">
                  <c:v>10613</c:v>
                </c:pt>
                <c:pt idx="14">
                  <c:v>10201</c:v>
                </c:pt>
              </c:numCache>
            </c:numRef>
          </c:val>
          <c:extLst>
            <c:ext xmlns:c16="http://schemas.microsoft.com/office/drawing/2014/chart" uri="{C3380CC4-5D6E-409C-BE32-E72D297353CC}">
              <c16:uniqueId val="{00000002-7D2D-4E24-B519-FE5A9DAB44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2D-4E24-B519-FE5A9DAB44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2D-4E24-B519-FE5A9DAB44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2D-4E24-B519-FE5A9DAB44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5811</c:v>
                </c:pt>
                <c:pt idx="3">
                  <c:v>5834</c:v>
                </c:pt>
                <c:pt idx="6">
                  <c:v>5634</c:v>
                </c:pt>
                <c:pt idx="9">
                  <c:v>5578</c:v>
                </c:pt>
                <c:pt idx="12">
                  <c:v>5826</c:v>
                </c:pt>
              </c:numCache>
            </c:numRef>
          </c:val>
          <c:extLst>
            <c:ext xmlns:c16="http://schemas.microsoft.com/office/drawing/2014/chart" uri="{C3380CC4-5D6E-409C-BE32-E72D297353CC}">
              <c16:uniqueId val="{00000006-7D2D-4E24-B519-FE5A9DAB44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19</c:v>
                </c:pt>
                <c:pt idx="6">
                  <c:v>4</c:v>
                </c:pt>
                <c:pt idx="9">
                  <c:v>21</c:v>
                </c:pt>
                <c:pt idx="12">
                  <c:v>340</c:v>
                </c:pt>
              </c:numCache>
            </c:numRef>
          </c:val>
          <c:extLst>
            <c:ext xmlns:c16="http://schemas.microsoft.com/office/drawing/2014/chart" uri="{C3380CC4-5D6E-409C-BE32-E72D297353CC}">
              <c16:uniqueId val="{00000007-7D2D-4E24-B519-FE5A9DAB44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9704</c:v>
                </c:pt>
                <c:pt idx="3">
                  <c:v>9224</c:v>
                </c:pt>
                <c:pt idx="6">
                  <c:v>8296</c:v>
                </c:pt>
                <c:pt idx="9">
                  <c:v>7780</c:v>
                </c:pt>
                <c:pt idx="12">
                  <c:v>7533</c:v>
                </c:pt>
              </c:numCache>
            </c:numRef>
          </c:val>
          <c:extLst>
            <c:ext xmlns:c16="http://schemas.microsoft.com/office/drawing/2014/chart" uri="{C3380CC4-5D6E-409C-BE32-E72D297353CC}">
              <c16:uniqueId val="{00000008-7D2D-4E24-B519-FE5A9DAB44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119</c:v>
                </c:pt>
                <c:pt idx="3">
                  <c:v>0</c:v>
                </c:pt>
                <c:pt idx="6">
                  <c:v>0</c:v>
                </c:pt>
                <c:pt idx="9">
                  <c:v>0</c:v>
                </c:pt>
                <c:pt idx="12">
                  <c:v>0</c:v>
                </c:pt>
              </c:numCache>
            </c:numRef>
          </c:val>
          <c:extLst>
            <c:ext xmlns:c16="http://schemas.microsoft.com/office/drawing/2014/chart" uri="{C3380CC4-5D6E-409C-BE32-E72D297353CC}">
              <c16:uniqueId val="{00000009-7D2D-4E24-B519-FE5A9DAB44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26736</c:v>
                </c:pt>
                <c:pt idx="3">
                  <c:v>28467</c:v>
                </c:pt>
                <c:pt idx="6">
                  <c:v>29779</c:v>
                </c:pt>
                <c:pt idx="9">
                  <c:v>31598</c:v>
                </c:pt>
                <c:pt idx="12">
                  <c:v>31377</c:v>
                </c:pt>
              </c:numCache>
            </c:numRef>
          </c:val>
          <c:extLst>
            <c:ext xmlns:c16="http://schemas.microsoft.com/office/drawing/2014/chart" uri="{C3380CC4-5D6E-409C-BE32-E72D297353CC}">
              <c16:uniqueId val="{0000000A-7D2D-4E24-B519-FE5A9DAB44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D2D-4E24-B519-FE5A9DAB44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3701</c:v>
                </c:pt>
                <c:pt idx="1">
                  <c:v>3632</c:v>
                </c:pt>
                <c:pt idx="2">
                  <c:v>3347</c:v>
                </c:pt>
              </c:numCache>
            </c:numRef>
          </c:val>
          <c:extLst>
            <c:ext xmlns:c16="http://schemas.microsoft.com/office/drawing/2014/chart" uri="{C3380CC4-5D6E-409C-BE32-E72D297353CC}">
              <c16:uniqueId val="{00000000-9174-433F-AEC5-56AAE6455C7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174-433F-AEC5-56AAE6455C7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7228</c:v>
                </c:pt>
                <c:pt idx="1">
                  <c:v>6630</c:v>
                </c:pt>
                <c:pt idx="2">
                  <c:v>6231</c:v>
                </c:pt>
              </c:numCache>
            </c:numRef>
          </c:val>
          <c:extLst>
            <c:ext xmlns:c16="http://schemas.microsoft.com/office/drawing/2014/chart" uri="{C3380CC4-5D6E-409C-BE32-E72D297353CC}">
              <c16:uniqueId val="{00000002-9174-433F-AEC5-56AAE6455C7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令和２年度は、一般会計の給食センター建替事業債の元金償還開始などにより、令和元年度に比べて</a:t>
          </a:r>
          <a:r>
            <a:rPr kumimoji="1" lang="ja-JP" altLang="en-US" sz="1400">
              <a:solidFill>
                <a:schemeClr val="tx1"/>
              </a:solidFill>
              <a:latin typeface="ＭＳ ゴシック" pitchFamily="49" charset="-128"/>
              <a:ea typeface="ＭＳ ゴシック" pitchFamily="49" charset="-128"/>
            </a:rPr>
            <a:t>元利償還金が</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一方、算入公債費等については、公営住宅使用料のうち元利償還金にあたる額が</a:t>
          </a:r>
          <a:r>
            <a:rPr kumimoji="1" lang="ja-JP" altLang="en-US" sz="1400">
              <a:solidFill>
                <a:sysClr val="windowText" lastClr="000000"/>
              </a:solidFill>
              <a:latin typeface="ＭＳ ゴシック" pitchFamily="49" charset="-128"/>
              <a:ea typeface="ＭＳ ゴシック" pitchFamily="49" charset="-128"/>
            </a:rPr>
            <a:t>増加したことなどにより、</a:t>
          </a:r>
          <a:r>
            <a:rPr kumimoji="1" lang="en-US" altLang="ja-JP" sz="1400">
              <a:solidFill>
                <a:sysClr val="windowText" lastClr="000000"/>
              </a:solidFill>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百万円増加したため、実質公債費比率はやや減少した。</a:t>
          </a:r>
        </a:p>
        <a:p>
          <a:r>
            <a:rPr kumimoji="1" lang="ja-JP" altLang="en-US" sz="1400">
              <a:latin typeface="ＭＳ ゴシック" pitchFamily="49" charset="-128"/>
              <a:ea typeface="ＭＳ ゴシック" pitchFamily="49" charset="-128"/>
            </a:rPr>
            <a:t>　今後も、一般会計の市債を繰上償還することや、交付税算入される有利な起債を積極的に利用することで、実質公債費比率の低い水準を維持できるよう努める。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南河内環境事業組合での新発債が増加したことなどによる組合等負担等見込額の増加や、一般会計等の退職手当対象一般職員数が増加したことなどによる退職手当負担見込額の増加により、令和元年度に比べて将来負担額は</a:t>
          </a:r>
          <a:r>
            <a:rPr kumimoji="1" lang="en-US" altLang="ja-JP" sz="1400">
              <a:latin typeface="ＭＳ ゴシック" pitchFamily="49" charset="-128"/>
              <a:ea typeface="ＭＳ ゴシック" pitchFamily="49" charset="-128"/>
            </a:rPr>
            <a:t>99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方、市債の繰上償還に充てるため財政調整基金を、富田林病院建替事業の財源に充てるため公共施設整備基金をそれぞれ取崩したことなどにより、充当可能基金が減少したため、令和元年度に比べて充当可能財源等は</a:t>
          </a:r>
          <a:r>
            <a:rPr kumimoji="1" lang="en-US" altLang="ja-JP" sz="1400">
              <a:latin typeface="ＭＳ ゴシック" pitchFamily="49" charset="-128"/>
              <a:ea typeface="ＭＳ ゴシック" pitchFamily="49" charset="-128"/>
            </a:rPr>
            <a:t>567</a:t>
          </a:r>
          <a:r>
            <a:rPr kumimoji="1" lang="ja-JP" altLang="en-US" sz="1400">
              <a:latin typeface="ＭＳ ゴシック" pitchFamily="49" charset="-128"/>
              <a:ea typeface="ＭＳ ゴシック" pitchFamily="49" charset="-128"/>
            </a:rPr>
            <a:t>百万円減少し、将来負担比率はやや増加した。</a:t>
          </a:r>
        </a:p>
        <a:p>
          <a:r>
            <a:rPr kumimoji="1" lang="ja-JP" altLang="en-US" sz="1400">
              <a:latin typeface="ＭＳ ゴシック" pitchFamily="49" charset="-128"/>
              <a:ea typeface="ＭＳ ゴシック" pitchFamily="49" charset="-128"/>
            </a:rPr>
            <a:t>　今後、老朽化した公共施設の更新が控えており、将来負担比率の上昇が見込まれるが、引き続き計画的な起債管理を行うなど、将来負担比率の急激な変動を抑制できるよう努める。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大阪府富田林市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内訳として、財政調整基金は市債を繰上償還したため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百万円減少し、公共施設整備基金は富田林病院の建替資金に充てるため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災害対応等への不測の事態への対応に加え、老朽化の進む公共施設の更新等に備えて、計画的な基金の運用を行う。</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職員退職手当基金：職員の退職手当の支給に充てる。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地域福祉基金：高齢者福祉施策に充てる。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駅前整備基金：駅前の整備資金に充てる。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生活つなぎ資金貸付基金：生活つなぎ資金貸付金に充てる。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公共施設整備基金に利子等を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百万円積立てたが、富田林病院建替資金に充てるため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また、地域福祉基金を高齢者福祉施設改修等の資金に充てるため、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今後も、富田林病院や市庁舎などの施設建替を予定していることから、取崩しが増える見込みであるが、事業費の精査、交付税算入のある起債や国・府の補助金を活用することにより、取崩しを最小限に抑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職員退職手当基金については、引き続き計画的な積立て及び取崩しを行い、財政負担の平準化を図る。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前年度剰余金や基金利子等を基金へ積み立ててきたところであるが、公債費を平準化させる目的で、財政調整基金を計画的に取り崩し、令和元年度及び令和２年度に市債の繰上償還を行っ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災害の復旧等、予測できない事務又は事業に要する経費や市債の償還に要する費用に充てるなど、市財政の健全な運営に資するため、前年度剰余金及び基金利子を今後も積立てる。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本市は、大規模な工場や商業地等が少なく、人口減少も続いていることから、財政力指数は大阪府内団体平均値や類似団体内平均値よりも低い値となっている。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市税や地方消費税交付金等の増により基準財政収入額が増加したものの、高齢化の進行により高齢者保健福祉費や幼保無償化による社会福祉費の増等による基準財政需要額も増加したことで、財政力指数は横ばいで推移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97" name="テキスト ボックス 96"/>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の支給月変更に伴って令和元年度に臨時的に増加していた扶助費に充当される一般財源が令和２年度は減少したことや、地方交付税や地方消費税交付金が増加し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93.0</a:t>
          </a:r>
          <a:r>
            <a:rPr kumimoji="1" lang="ja-JP" altLang="en-US" sz="1300">
              <a:latin typeface="ＭＳ Ｐゴシック" panose="020B0600070205080204" pitchFamily="50" charset="-128"/>
              <a:ea typeface="ＭＳ Ｐゴシック" panose="020B0600070205080204" pitchFamily="50" charset="-128"/>
            </a:rPr>
            <a:t>％となった。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63</xdr:row>
      <xdr:rowOff>37084</xdr:rowOff>
    </xdr:to>
    <xdr:cxnSp macro="">
      <xdr:nvCxnSpPr>
        <xdr:cNvPr id="130" name="直線コネクタ 129"/>
        <xdr:cNvCxnSpPr/>
      </xdr:nvCxnSpPr>
      <xdr:spPr>
        <a:xfrm flipV="1">
          <a:off x="4114800" y="10698480"/>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63</xdr:row>
      <xdr:rowOff>37084</xdr:rowOff>
    </xdr:to>
    <xdr:cxnSp macro="">
      <xdr:nvCxnSpPr>
        <xdr:cNvPr id="133" name="直線コネクタ 132"/>
        <xdr:cNvCxnSpPr/>
      </xdr:nvCxnSpPr>
      <xdr:spPr>
        <a:xfrm>
          <a:off x="3225800" y="1072261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61214</xdr:rowOff>
    </xdr:to>
    <xdr:cxnSp macro="">
      <xdr:nvCxnSpPr>
        <xdr:cNvPr id="136" name="直線コネクタ 135"/>
        <xdr:cNvCxnSpPr/>
      </xdr:nvCxnSpPr>
      <xdr:spPr>
        <a:xfrm flipV="1">
          <a:off x="2336800" y="1072261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160274</xdr:rowOff>
    </xdr:from>
    <xdr:to>
      <xdr:col>11</xdr:col>
      <xdr:colOff>31750</xdr:colOff>
      <xdr:row>63</xdr:row>
      <xdr:rowOff>61214</xdr:rowOff>
    </xdr:to>
    <xdr:cxnSp macro="">
      <xdr:nvCxnSpPr>
        <xdr:cNvPr id="139" name="直線コネクタ 138"/>
        <xdr:cNvCxnSpPr/>
      </xdr:nvCxnSpPr>
      <xdr:spPr>
        <a:xfrm>
          <a:off x="1447800" y="107901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49" name="楕円 148"/>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0"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1" name="楕円 150"/>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52" name="テキスト ボックス 151"/>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3" name="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4" name="テキスト ボックス 153"/>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6" name="テキスト ボックス 155"/>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109474</xdr:rowOff>
    </xdr:from>
    <xdr:to>
      <xdr:col>7</xdr:col>
      <xdr:colOff>31750</xdr:colOff>
      <xdr:row>63</xdr:row>
      <xdr:rowOff>39624</xdr:rowOff>
    </xdr:to>
    <xdr:sp macro="" textlink="">
      <xdr:nvSpPr>
        <xdr:cNvPr id="157" name="楕円 156"/>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24401</xdr:rowOff>
    </xdr:from>
    <xdr:ext cx="762000" cy="259045"/>
    <xdr:sp macro="" textlink="">
      <xdr:nvSpPr>
        <xdr:cNvPr id="158" name="テキスト ボックス 157"/>
        <xdr:cNvSpPr txBox="1"/>
      </xdr:nvSpPr>
      <xdr:spPr>
        <a:xfrm>
          <a:off x="1066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人当たり人件費・物件費等決算額は、前年度比約</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職員手当や退職金は減少したものの、令和２年度から会計年度任用職員制度が開始され、非常勤職員等の賃金が報酬となり人件費が増加した。また、国の</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スクール構想による備品購入費の増や特別定額給付金による委託費増により物件費が増加したことが主な要因である。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116171</xdr:rowOff>
    </xdr:from>
    <xdr:to>
      <xdr:col>23</xdr:col>
      <xdr:colOff>133350</xdr:colOff>
      <xdr:row>85</xdr:row>
      <xdr:rowOff>93301</xdr:rowOff>
    </xdr:to>
    <xdr:cxnSp macro="">
      <xdr:nvCxnSpPr>
        <xdr:cNvPr id="193" name="直線コネクタ 192"/>
        <xdr:cNvCxnSpPr/>
      </xdr:nvCxnSpPr>
      <xdr:spPr>
        <a:xfrm>
          <a:off x="4114800" y="14517971"/>
          <a:ext cx="838200" cy="14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37748</xdr:rowOff>
    </xdr:from>
    <xdr:to>
      <xdr:col>19</xdr:col>
      <xdr:colOff>133350</xdr:colOff>
      <xdr:row>84</xdr:row>
      <xdr:rowOff>116171</xdr:rowOff>
    </xdr:to>
    <xdr:cxnSp macro="">
      <xdr:nvCxnSpPr>
        <xdr:cNvPr id="196" name="直線コネクタ 195"/>
        <xdr:cNvCxnSpPr/>
      </xdr:nvCxnSpPr>
      <xdr:spPr>
        <a:xfrm>
          <a:off x="3225800" y="14439548"/>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13015</xdr:rowOff>
    </xdr:from>
    <xdr:to>
      <xdr:col>15</xdr:col>
      <xdr:colOff>82550</xdr:colOff>
      <xdr:row>84</xdr:row>
      <xdr:rowOff>37748</xdr:rowOff>
    </xdr:to>
    <xdr:cxnSp macro="">
      <xdr:nvCxnSpPr>
        <xdr:cNvPr id="199" name="直線コネクタ 198"/>
        <xdr:cNvCxnSpPr/>
      </xdr:nvCxnSpPr>
      <xdr:spPr>
        <a:xfrm>
          <a:off x="2336800" y="14414815"/>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139945</xdr:rowOff>
    </xdr:from>
    <xdr:to>
      <xdr:col>11</xdr:col>
      <xdr:colOff>31750</xdr:colOff>
      <xdr:row>84</xdr:row>
      <xdr:rowOff>13015</xdr:rowOff>
    </xdr:to>
    <xdr:cxnSp macro="">
      <xdr:nvCxnSpPr>
        <xdr:cNvPr id="202" name="直線コネクタ 201"/>
        <xdr:cNvCxnSpPr/>
      </xdr:nvCxnSpPr>
      <xdr:spPr>
        <a:xfrm>
          <a:off x="1447800" y="14370295"/>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42501</xdr:rowOff>
    </xdr:from>
    <xdr:to>
      <xdr:col>23</xdr:col>
      <xdr:colOff>184150</xdr:colOff>
      <xdr:row>85</xdr:row>
      <xdr:rowOff>144101</xdr:rowOff>
    </xdr:to>
    <xdr:sp macro="" textlink="">
      <xdr:nvSpPr>
        <xdr:cNvPr id="212" name="楕円 211"/>
        <xdr:cNvSpPr/>
      </xdr:nvSpPr>
      <xdr:spPr>
        <a:xfrm>
          <a:off x="4902200" y="146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14578</xdr:rowOff>
    </xdr:from>
    <xdr:ext cx="762000" cy="259045"/>
    <xdr:sp macro="" textlink="">
      <xdr:nvSpPr>
        <xdr:cNvPr id="213" name="人件費・物件費等の状況該当値テキスト"/>
        <xdr:cNvSpPr txBox="1"/>
      </xdr:nvSpPr>
      <xdr:spPr>
        <a:xfrm>
          <a:off x="5041900" y="1458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65371</xdr:rowOff>
    </xdr:from>
    <xdr:to>
      <xdr:col>19</xdr:col>
      <xdr:colOff>184150</xdr:colOff>
      <xdr:row>84</xdr:row>
      <xdr:rowOff>166971</xdr:rowOff>
    </xdr:to>
    <xdr:sp macro="" textlink="">
      <xdr:nvSpPr>
        <xdr:cNvPr id="214" name="楕円 213"/>
        <xdr:cNvSpPr/>
      </xdr:nvSpPr>
      <xdr:spPr>
        <a:xfrm>
          <a:off x="4064000" y="144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151748</xdr:rowOff>
    </xdr:from>
    <xdr:ext cx="736600" cy="259045"/>
    <xdr:sp macro="" textlink="">
      <xdr:nvSpPr>
        <xdr:cNvPr id="215" name="テキスト ボックス 214"/>
        <xdr:cNvSpPr txBox="1"/>
      </xdr:nvSpPr>
      <xdr:spPr>
        <a:xfrm>
          <a:off x="3733800" y="14553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158398</xdr:rowOff>
    </xdr:from>
    <xdr:to>
      <xdr:col>15</xdr:col>
      <xdr:colOff>133350</xdr:colOff>
      <xdr:row>84</xdr:row>
      <xdr:rowOff>88548</xdr:rowOff>
    </xdr:to>
    <xdr:sp macro="" textlink="">
      <xdr:nvSpPr>
        <xdr:cNvPr id="216" name="楕円 215"/>
        <xdr:cNvSpPr/>
      </xdr:nvSpPr>
      <xdr:spPr>
        <a:xfrm>
          <a:off x="3175000" y="143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73325</xdr:rowOff>
    </xdr:from>
    <xdr:ext cx="762000" cy="259045"/>
    <xdr:sp macro="" textlink="">
      <xdr:nvSpPr>
        <xdr:cNvPr id="217" name="テキスト ボックス 216"/>
        <xdr:cNvSpPr txBox="1"/>
      </xdr:nvSpPr>
      <xdr:spPr>
        <a:xfrm>
          <a:off x="2844800" y="1447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133665</xdr:rowOff>
    </xdr:from>
    <xdr:to>
      <xdr:col>11</xdr:col>
      <xdr:colOff>82550</xdr:colOff>
      <xdr:row>84</xdr:row>
      <xdr:rowOff>63815</xdr:rowOff>
    </xdr:to>
    <xdr:sp macro="" textlink="">
      <xdr:nvSpPr>
        <xdr:cNvPr id="218" name="楕円 217"/>
        <xdr:cNvSpPr/>
      </xdr:nvSpPr>
      <xdr:spPr>
        <a:xfrm>
          <a:off x="2286000" y="143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48592</xdr:rowOff>
    </xdr:from>
    <xdr:ext cx="762000" cy="259045"/>
    <xdr:sp macro="" textlink="">
      <xdr:nvSpPr>
        <xdr:cNvPr id="219" name="テキスト ボックス 218"/>
        <xdr:cNvSpPr txBox="1"/>
      </xdr:nvSpPr>
      <xdr:spPr>
        <a:xfrm>
          <a:off x="1955800" y="144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89145</xdr:rowOff>
    </xdr:from>
    <xdr:to>
      <xdr:col>7</xdr:col>
      <xdr:colOff>31750</xdr:colOff>
      <xdr:row>84</xdr:row>
      <xdr:rowOff>19295</xdr:rowOff>
    </xdr:to>
    <xdr:sp macro="" textlink="">
      <xdr:nvSpPr>
        <xdr:cNvPr id="220" name="楕円 219"/>
        <xdr:cNvSpPr/>
      </xdr:nvSpPr>
      <xdr:spPr>
        <a:xfrm>
          <a:off x="1397000" y="143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4072</xdr:rowOff>
    </xdr:from>
    <xdr:ext cx="762000" cy="259045"/>
    <xdr:sp macro="" textlink="">
      <xdr:nvSpPr>
        <xdr:cNvPr id="221" name="テキスト ボックス 220"/>
        <xdr:cNvSpPr txBox="1"/>
      </xdr:nvSpPr>
      <xdr:spPr>
        <a:xfrm>
          <a:off x="1066800" y="144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職員の退職等に伴う経験年数階層の変動によりラスパイレス指数は前年に比べわずかに増加となった。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時的に経験年数階層の変動により増加することも考えられるが、職員配置の適正管理や国に準拠した給料表の適正運用により減少傾向は続いていくと考える。新たな上昇要因が生じていないか今後も十分注意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101600</xdr:rowOff>
    </xdr:to>
    <xdr:cxnSp macro="">
      <xdr:nvCxnSpPr>
        <xdr:cNvPr id="257" name="直線コネクタ 256"/>
        <xdr:cNvCxnSpPr/>
      </xdr:nvCxnSpPr>
      <xdr:spPr>
        <a:xfrm>
          <a:off x="16179800" y="148290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33564</xdr:rowOff>
    </xdr:to>
    <xdr:cxnSp macro="">
      <xdr:nvCxnSpPr>
        <xdr:cNvPr id="260" name="直線コネクタ 259"/>
        <xdr:cNvCxnSpPr/>
      </xdr:nvCxnSpPr>
      <xdr:spPr>
        <a:xfrm flipV="1">
          <a:off x="15290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85271</xdr:rowOff>
    </xdr:to>
    <xdr:cxnSp macro="">
      <xdr:nvCxnSpPr>
        <xdr:cNvPr id="263" name="直線コネクタ 262"/>
        <xdr:cNvCxnSpPr/>
      </xdr:nvCxnSpPr>
      <xdr:spPr>
        <a:xfrm flipV="1">
          <a:off x="14401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87</xdr:row>
      <xdr:rowOff>136979</xdr:rowOff>
    </xdr:to>
    <xdr:cxnSp macro="">
      <xdr:nvCxnSpPr>
        <xdr:cNvPr id="266" name="直線コネクタ 265"/>
        <xdr:cNvCxnSpPr/>
      </xdr:nvCxnSpPr>
      <xdr:spPr>
        <a:xfrm flipV="1">
          <a:off x="13512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人口減少が急速に進行する一方で、地方分権の進展に伴い事務量が増加する中、限られた人的資源で効率的・効果的な行政運営が可能となるよう、再任用職員の効果的な配置など、行財政経営改革ビジョンに基づく適正な定員管理に向けた取組を進めている。</a:t>
          </a:r>
        </a:p>
        <a:p>
          <a:r>
            <a:rPr kumimoji="1" lang="ja-JP" altLang="en-US" sz="1100">
              <a:latin typeface="ＭＳ Ｐゴシック" panose="020B0600070205080204" pitchFamily="50" charset="-128"/>
              <a:ea typeface="ＭＳ Ｐゴシック" panose="020B0600070205080204" pitchFamily="50" charset="-128"/>
            </a:rPr>
            <a:t>　令和２年度は、欠員不補充や機構再編等により職員数は減となったが、人口減少が続いていることから、人口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人当たりの職員数は増加した。</a:t>
          </a:r>
        </a:p>
        <a:p>
          <a:r>
            <a:rPr kumimoji="1" lang="ja-JP" altLang="en-US" sz="1100">
              <a:latin typeface="ＭＳ Ｐゴシック" panose="020B0600070205080204" pitchFamily="50" charset="-128"/>
              <a:ea typeface="ＭＳ Ｐゴシック" panose="020B0600070205080204" pitchFamily="50" charset="-128"/>
            </a:rPr>
            <a:t>　今後も、効率的な機構の再編や民間活力の導入、デジタル化の推進、近隣団体との広域連携などの取組を推進し、適正な定員管理に努める。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119804</xdr:rowOff>
    </xdr:from>
    <xdr:to>
      <xdr:col>81</xdr:col>
      <xdr:colOff>44450</xdr:colOff>
      <xdr:row>64</xdr:row>
      <xdr:rowOff>133879</xdr:rowOff>
    </xdr:to>
    <xdr:cxnSp macro="">
      <xdr:nvCxnSpPr>
        <xdr:cNvPr id="320" name="直線コネクタ 319"/>
        <xdr:cNvCxnSpPr/>
      </xdr:nvCxnSpPr>
      <xdr:spPr>
        <a:xfrm>
          <a:off x="16179800" y="11092604"/>
          <a:ext cx="8382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142892</xdr:rowOff>
    </xdr:from>
    <xdr:ext cx="762000" cy="259045"/>
    <xdr:sp macro="" textlink="">
      <xdr:nvSpPr>
        <xdr:cNvPr id="321" name="定員管理の状況平均値テキスト"/>
        <xdr:cNvSpPr txBox="1"/>
      </xdr:nvSpPr>
      <xdr:spPr>
        <a:xfrm>
          <a:off x="17106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105728</xdr:rowOff>
    </xdr:from>
    <xdr:to>
      <xdr:col>77</xdr:col>
      <xdr:colOff>44450</xdr:colOff>
      <xdr:row>64</xdr:row>
      <xdr:rowOff>119804</xdr:rowOff>
    </xdr:to>
    <xdr:cxnSp macro="">
      <xdr:nvCxnSpPr>
        <xdr:cNvPr id="323" name="直線コネクタ 322"/>
        <xdr:cNvCxnSpPr/>
      </xdr:nvCxnSpPr>
      <xdr:spPr>
        <a:xfrm>
          <a:off x="15290800" y="110785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64681</xdr:rowOff>
    </xdr:from>
    <xdr:ext cx="736600" cy="259045"/>
    <xdr:sp macro="" textlink="">
      <xdr:nvSpPr>
        <xdr:cNvPr id="325" name="テキスト ボックス 324"/>
        <xdr:cNvSpPr txBox="1"/>
      </xdr:nvSpPr>
      <xdr:spPr>
        <a:xfrm>
          <a:off x="15798800" y="1052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85619</xdr:rowOff>
    </xdr:from>
    <xdr:to>
      <xdr:col>72</xdr:col>
      <xdr:colOff>203200</xdr:colOff>
      <xdr:row>64</xdr:row>
      <xdr:rowOff>105728</xdr:rowOff>
    </xdr:to>
    <xdr:cxnSp macro="">
      <xdr:nvCxnSpPr>
        <xdr:cNvPr id="326" name="直線コネクタ 325"/>
        <xdr:cNvCxnSpPr/>
      </xdr:nvCxnSpPr>
      <xdr:spPr>
        <a:xfrm>
          <a:off x="14401800" y="1105841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54627</xdr:rowOff>
    </xdr:from>
    <xdr:ext cx="762000" cy="259045"/>
    <xdr:sp macro="" textlink="">
      <xdr:nvSpPr>
        <xdr:cNvPr id="328" name="テキスト ボックス 327"/>
        <xdr:cNvSpPr txBox="1"/>
      </xdr:nvSpPr>
      <xdr:spPr>
        <a:xfrm>
          <a:off x="14909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77576</xdr:rowOff>
    </xdr:from>
    <xdr:to>
      <xdr:col>68</xdr:col>
      <xdr:colOff>152400</xdr:colOff>
      <xdr:row>64</xdr:row>
      <xdr:rowOff>85619</xdr:rowOff>
    </xdr:to>
    <xdr:cxnSp macro="">
      <xdr:nvCxnSpPr>
        <xdr:cNvPr id="329" name="直線コネクタ 328"/>
        <xdr:cNvCxnSpPr/>
      </xdr:nvCxnSpPr>
      <xdr:spPr>
        <a:xfrm>
          <a:off x="13512800" y="110503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1" name="テキスト ボックス 330"/>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3" name="テキスト ボックス 332"/>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83079</xdr:rowOff>
    </xdr:from>
    <xdr:to>
      <xdr:col>81</xdr:col>
      <xdr:colOff>95250</xdr:colOff>
      <xdr:row>65</xdr:row>
      <xdr:rowOff>13229</xdr:rowOff>
    </xdr:to>
    <xdr:sp macro="" textlink="">
      <xdr:nvSpPr>
        <xdr:cNvPr id="339" name="楕円 338"/>
        <xdr:cNvSpPr/>
      </xdr:nvSpPr>
      <xdr:spPr>
        <a:xfrm>
          <a:off x="169672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55156</xdr:rowOff>
    </xdr:from>
    <xdr:ext cx="762000" cy="259045"/>
    <xdr:sp macro="" textlink="">
      <xdr:nvSpPr>
        <xdr:cNvPr id="340" name="定員管理の状況該当値テキスト"/>
        <xdr:cNvSpPr txBox="1"/>
      </xdr:nvSpPr>
      <xdr:spPr>
        <a:xfrm>
          <a:off x="17106900" y="1102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69004</xdr:rowOff>
    </xdr:from>
    <xdr:to>
      <xdr:col>77</xdr:col>
      <xdr:colOff>95250</xdr:colOff>
      <xdr:row>64</xdr:row>
      <xdr:rowOff>170604</xdr:rowOff>
    </xdr:to>
    <xdr:sp macro="" textlink="">
      <xdr:nvSpPr>
        <xdr:cNvPr id="341" name="楕円 340"/>
        <xdr:cNvSpPr/>
      </xdr:nvSpPr>
      <xdr:spPr>
        <a:xfrm>
          <a:off x="16129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155381</xdr:rowOff>
    </xdr:from>
    <xdr:ext cx="736600" cy="259045"/>
    <xdr:sp macro="" textlink="">
      <xdr:nvSpPr>
        <xdr:cNvPr id="342" name="テキスト ボックス 341"/>
        <xdr:cNvSpPr txBox="1"/>
      </xdr:nvSpPr>
      <xdr:spPr>
        <a:xfrm>
          <a:off x="15798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54928</xdr:rowOff>
    </xdr:from>
    <xdr:to>
      <xdr:col>73</xdr:col>
      <xdr:colOff>44450</xdr:colOff>
      <xdr:row>64</xdr:row>
      <xdr:rowOff>156528</xdr:rowOff>
    </xdr:to>
    <xdr:sp macro="" textlink="">
      <xdr:nvSpPr>
        <xdr:cNvPr id="343" name="楕円 342"/>
        <xdr:cNvSpPr/>
      </xdr:nvSpPr>
      <xdr:spPr>
        <a:xfrm>
          <a:off x="15240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141305</xdr:rowOff>
    </xdr:from>
    <xdr:ext cx="762000" cy="259045"/>
    <xdr:sp macro="" textlink="">
      <xdr:nvSpPr>
        <xdr:cNvPr id="344" name="テキスト ボックス 343"/>
        <xdr:cNvSpPr txBox="1"/>
      </xdr:nvSpPr>
      <xdr:spPr>
        <a:xfrm>
          <a:off x="14909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34819</xdr:rowOff>
    </xdr:from>
    <xdr:to>
      <xdr:col>68</xdr:col>
      <xdr:colOff>203200</xdr:colOff>
      <xdr:row>64</xdr:row>
      <xdr:rowOff>136419</xdr:rowOff>
    </xdr:to>
    <xdr:sp macro="" textlink="">
      <xdr:nvSpPr>
        <xdr:cNvPr id="345" name="楕円 344"/>
        <xdr:cNvSpPr/>
      </xdr:nvSpPr>
      <xdr:spPr>
        <a:xfrm>
          <a:off x="14351000" y="11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121196</xdr:rowOff>
    </xdr:from>
    <xdr:ext cx="762000" cy="259045"/>
    <xdr:sp macro="" textlink="">
      <xdr:nvSpPr>
        <xdr:cNvPr id="346" name="テキスト ボックス 345"/>
        <xdr:cNvSpPr txBox="1"/>
      </xdr:nvSpPr>
      <xdr:spPr>
        <a:xfrm>
          <a:off x="14020800" y="1109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26776</xdr:rowOff>
    </xdr:from>
    <xdr:to>
      <xdr:col>64</xdr:col>
      <xdr:colOff>152400</xdr:colOff>
      <xdr:row>64</xdr:row>
      <xdr:rowOff>128376</xdr:rowOff>
    </xdr:to>
    <xdr:sp macro="" textlink="">
      <xdr:nvSpPr>
        <xdr:cNvPr id="347" name="楕円 346"/>
        <xdr:cNvSpPr/>
      </xdr:nvSpPr>
      <xdr:spPr>
        <a:xfrm>
          <a:off x="13462000" y="1099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113153</xdr:rowOff>
    </xdr:from>
    <xdr:ext cx="762000" cy="259045"/>
    <xdr:sp macro="" textlink="">
      <xdr:nvSpPr>
        <xdr:cNvPr id="348" name="テキスト ボックス 347"/>
        <xdr:cNvSpPr txBox="1"/>
      </xdr:nvSpPr>
      <xdr:spPr>
        <a:xfrm>
          <a:off x="13131800" y="1108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令和元年度及び令和２年度に、公債費の平準化を目的として、過去に借り入れた臨時財政対策債の繰上償還を行ったことから、実質公債費比率は、前年度比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共施設の老朽化に伴う整備が控えており、市債発行額の増加が見込まれるが、事業費を適正に見極め補助金などの財源確保に努めるとともに公共施設整備基金を活用するなど、可能な限り市債の発行額を抑制しながら、更なる財政調整基金を活用した市債の繰上償還を行い、公債費の平準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37</xdr:row>
      <xdr:rowOff>142663</xdr:rowOff>
    </xdr:to>
    <xdr:cxnSp macro="">
      <xdr:nvCxnSpPr>
        <xdr:cNvPr id="381" name="直線コネクタ 380"/>
        <xdr:cNvCxnSpPr/>
      </xdr:nvCxnSpPr>
      <xdr:spPr>
        <a:xfrm flipV="1">
          <a:off x="16179800" y="64782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37</xdr:row>
      <xdr:rowOff>142663</xdr:rowOff>
    </xdr:to>
    <xdr:cxnSp macro="">
      <xdr:nvCxnSpPr>
        <xdr:cNvPr id="384" name="直線コネクタ 383"/>
        <xdr:cNvCxnSpPr/>
      </xdr:nvCxnSpPr>
      <xdr:spPr>
        <a:xfrm>
          <a:off x="15290800" y="64782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37</xdr:row>
      <xdr:rowOff>150707</xdr:rowOff>
    </xdr:to>
    <xdr:cxnSp macro="">
      <xdr:nvCxnSpPr>
        <xdr:cNvPr id="387" name="直線コネクタ 386"/>
        <xdr:cNvCxnSpPr/>
      </xdr:nvCxnSpPr>
      <xdr:spPr>
        <a:xfrm flipV="1">
          <a:off x="14401800" y="647827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150707</xdr:rowOff>
    </xdr:from>
    <xdr:to>
      <xdr:col>68</xdr:col>
      <xdr:colOff>152400</xdr:colOff>
      <xdr:row>37</xdr:row>
      <xdr:rowOff>166794</xdr:rowOff>
    </xdr:to>
    <xdr:cxnSp macro="">
      <xdr:nvCxnSpPr>
        <xdr:cNvPr id="390" name="直線コネクタ 389"/>
        <xdr:cNvCxnSpPr/>
      </xdr:nvCxnSpPr>
      <xdr:spPr>
        <a:xfrm flipV="1">
          <a:off x="13512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0" name="楕円 399"/>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401"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2" name="楕円 401"/>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3" name="テキスト ボックス 402"/>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4" name="楕円 403"/>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5" name="テキスト ボックス 404"/>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99907</xdr:rowOff>
    </xdr:from>
    <xdr:to>
      <xdr:col>68</xdr:col>
      <xdr:colOff>203200</xdr:colOff>
      <xdr:row>38</xdr:row>
      <xdr:rowOff>30057</xdr:rowOff>
    </xdr:to>
    <xdr:sp macro="" textlink="">
      <xdr:nvSpPr>
        <xdr:cNvPr id="406" name="楕円 405"/>
        <xdr:cNvSpPr/>
      </xdr:nvSpPr>
      <xdr:spPr>
        <a:xfrm>
          <a:off x="14351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40234</xdr:rowOff>
    </xdr:from>
    <xdr:ext cx="762000" cy="259045"/>
    <xdr:sp macro="" textlink="">
      <xdr:nvSpPr>
        <xdr:cNvPr id="407" name="テキスト ボックス 406"/>
        <xdr:cNvSpPr txBox="1"/>
      </xdr:nvSpPr>
      <xdr:spPr>
        <a:xfrm>
          <a:off x="14020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408" name="楕円 407"/>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409" name="テキスト ボックス 408"/>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a:t>
          </a:r>
          <a:r>
            <a:rPr kumimoji="1" lang="ja-JP" altLang="en-US" sz="1300">
              <a:solidFill>
                <a:schemeClr val="tx1"/>
              </a:solidFill>
              <a:latin typeface="ＭＳ Ｐゴシック" panose="020B0600070205080204" pitchFamily="50" charset="-128"/>
              <a:ea typeface="ＭＳ Ｐゴシック" panose="020B0600070205080204" pitchFamily="50" charset="-128"/>
            </a:rPr>
            <a:t>将来負担額を充当可能財源等が上回っており、分子がマイナスとなっていることから、将来負担比率の</a:t>
          </a:r>
          <a:r>
            <a:rPr kumimoji="1" lang="ja-JP" altLang="en-US" sz="1300">
              <a:latin typeface="ＭＳ Ｐゴシック" panose="020B0600070205080204" pitchFamily="50" charset="-128"/>
              <a:ea typeface="ＭＳ Ｐゴシック" panose="020B0600070205080204" pitchFamily="50" charset="-128"/>
            </a:rPr>
            <a:t>数値はない。</a:t>
          </a:r>
        </a:p>
        <a:p>
          <a:r>
            <a:rPr kumimoji="1" lang="ja-JP" altLang="en-US" sz="1300">
              <a:latin typeface="ＭＳ Ｐゴシック" panose="020B0600070205080204" pitchFamily="50" charset="-128"/>
              <a:ea typeface="ＭＳ Ｐゴシック" panose="020B0600070205080204" pitchFamily="50" charset="-128"/>
            </a:rPr>
            <a:t>　今後は、公共施設の老朽化に伴う整備が控えており、市債発行額の増加が見込まれるが、事業費を適正に見極め補助金などの財源確保や公共施設整備基金を活用するなど、可能な限り市債の発行額を抑制すること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人件費の比率は、類似団体内平均値と比較して高い状況が続いており、前年度と比較して、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主な要因は、令和２年度に会計年度任用職員制度が開始されたことにより、非常勤職員等の賃金を報酬として人件費に計上したことである。</a:t>
          </a:r>
        </a:p>
        <a:p>
          <a:r>
            <a:rPr kumimoji="1" lang="ja-JP" altLang="en-US" sz="1300">
              <a:latin typeface="ＭＳ Ｐゴシック" panose="020B0600070205080204" pitchFamily="50" charset="-128"/>
              <a:ea typeface="ＭＳ Ｐゴシック" panose="020B0600070205080204" pitchFamily="50" charset="-128"/>
            </a:rPr>
            <a:t>　今後も、事務の効率化に努め、適切な定員管理に取り組む。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1270</xdr:rowOff>
    </xdr:to>
    <xdr:cxnSp macro="">
      <xdr:nvCxnSpPr>
        <xdr:cNvPr id="66" name="直線コネクタ 65"/>
        <xdr:cNvCxnSpPr/>
      </xdr:nvCxnSpPr>
      <xdr:spPr>
        <a:xfrm>
          <a:off x="3987800" y="6619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104140</xdr:rowOff>
    </xdr:to>
    <xdr:cxnSp macro="">
      <xdr:nvCxnSpPr>
        <xdr:cNvPr id="69" name="直線コネクタ 68"/>
        <xdr:cNvCxnSpPr/>
      </xdr:nvCxnSpPr>
      <xdr:spPr>
        <a:xfrm>
          <a:off x="3098800" y="6588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127000</xdr:rowOff>
    </xdr:to>
    <xdr:cxnSp macro="">
      <xdr:nvCxnSpPr>
        <xdr:cNvPr id="72" name="直線コネクタ 71"/>
        <xdr:cNvCxnSpPr/>
      </xdr:nvCxnSpPr>
      <xdr:spPr>
        <a:xfrm flipV="1">
          <a:off x="2209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134620</xdr:rowOff>
    </xdr:to>
    <xdr:cxnSp macro="">
      <xdr:nvCxnSpPr>
        <xdr:cNvPr id="75" name="直線コネクタ 74"/>
        <xdr:cNvCxnSpPr/>
      </xdr:nvCxnSpPr>
      <xdr:spPr>
        <a:xfrm flipV="1">
          <a:off x="1320800" y="6642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121920</xdr:rowOff>
    </xdr:from>
    <xdr:to>
      <xdr:col>24</xdr:col>
      <xdr:colOff>76200</xdr:colOff>
      <xdr:row>39</xdr:row>
      <xdr:rowOff>52070</xdr:rowOff>
    </xdr:to>
    <xdr:sp macro="" textlink="">
      <xdr:nvSpPr>
        <xdr:cNvPr id="85" name="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物件費の比率は、令和２年度から、会計年度任用職員制度が開始され、これまで物件費で計上していた臨時的任用職員や非常勤職員の賃金を人件費で計上することとなったことから、前年度より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ポイント減少し、類似団体内平均値を下回る水準を維持している。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今後も事務事業の見直しや業務委託の必要性の精査等により、物件費の抑制に努める。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26307</xdr:rowOff>
    </xdr:to>
    <xdr:cxnSp macro="">
      <xdr:nvCxnSpPr>
        <xdr:cNvPr id="129" name="直線コネクタ 128"/>
        <xdr:cNvCxnSpPr/>
      </xdr:nvCxnSpPr>
      <xdr:spPr>
        <a:xfrm flipV="1">
          <a:off x="15671800" y="2755900"/>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26307</xdr:rowOff>
    </xdr:to>
    <xdr:cxnSp macro="">
      <xdr:nvCxnSpPr>
        <xdr:cNvPr id="132" name="直線コネクタ 131"/>
        <xdr:cNvCxnSpPr/>
      </xdr:nvCxnSpPr>
      <xdr:spPr>
        <a:xfrm>
          <a:off x="14782800" y="294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58964</xdr:rowOff>
    </xdr:to>
    <xdr:cxnSp macro="">
      <xdr:nvCxnSpPr>
        <xdr:cNvPr id="135" name="直線コネクタ 134"/>
        <xdr:cNvCxnSpPr/>
      </xdr:nvCxnSpPr>
      <xdr:spPr>
        <a:xfrm flipV="1">
          <a:off x="13893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37193</xdr:rowOff>
    </xdr:from>
    <xdr:to>
      <xdr:col>69</xdr:col>
      <xdr:colOff>92075</xdr:colOff>
      <xdr:row>17</xdr:row>
      <xdr:rowOff>58964</xdr:rowOff>
    </xdr:to>
    <xdr:cxnSp macro="">
      <xdr:nvCxnSpPr>
        <xdr:cNvPr id="138" name="直線コネクタ 137"/>
        <xdr:cNvCxnSpPr/>
      </xdr:nvCxnSpPr>
      <xdr:spPr>
        <a:xfrm>
          <a:off x="13004800" y="2951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51" name="テキスト ボックス 150"/>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146957</xdr:rowOff>
    </xdr:from>
    <xdr:to>
      <xdr:col>74</xdr:col>
      <xdr:colOff>31750</xdr:colOff>
      <xdr:row>17</xdr:row>
      <xdr:rowOff>77107</xdr:rowOff>
    </xdr:to>
    <xdr:sp macro="" textlink="">
      <xdr:nvSpPr>
        <xdr:cNvPr id="152" name="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87284</xdr:rowOff>
    </xdr:from>
    <xdr:ext cx="762000" cy="259045"/>
    <xdr:sp macro="" textlink="">
      <xdr:nvSpPr>
        <xdr:cNvPr id="153" name="テキスト ボックス 152"/>
        <xdr:cNvSpPr txBox="1"/>
      </xdr:nvSpPr>
      <xdr:spPr>
        <a:xfrm>
          <a:off x="14401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55" name="テキスト ボックス 154"/>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57" name="テキスト ボックス 156"/>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扶助費の比率は、類似団体内平均値より高いが、これは扶助費の約</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％を占める生活保護費によるものが大きい。</a:t>
          </a:r>
        </a:p>
        <a:p>
          <a:r>
            <a:rPr kumimoji="1" lang="ja-JP" altLang="en-US" sz="1200">
              <a:latin typeface="ＭＳ Ｐゴシック" panose="020B0600070205080204" pitchFamily="50" charset="-128"/>
              <a:ea typeface="ＭＳ Ｐゴシック" panose="020B0600070205080204" pitchFamily="50" charset="-128"/>
            </a:rPr>
            <a:t>　令和２年度は、生活保護費や介護・訓練等給付費等の補助事業費は増加したものの、コロナ禍による医療機関への受診控え等により、市単独事業である医療費助成の事業費が減少したため、前年度より</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ポイント減少した。今後も高齢化等で扶助費の増加が見込まれることから、引き続き給付の適正化に努める。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57</xdr:row>
      <xdr:rowOff>37193</xdr:rowOff>
    </xdr:to>
    <xdr:cxnSp macro="">
      <xdr:nvCxnSpPr>
        <xdr:cNvPr id="192" name="直線コネクタ 191"/>
        <xdr:cNvCxnSpPr/>
      </xdr:nvCxnSpPr>
      <xdr:spPr>
        <a:xfrm flipV="1">
          <a:off x="3987800" y="9635672"/>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57</xdr:row>
      <xdr:rowOff>37193</xdr:rowOff>
    </xdr:to>
    <xdr:cxnSp macro="">
      <xdr:nvCxnSpPr>
        <xdr:cNvPr id="195" name="直線コネクタ 194"/>
        <xdr:cNvCxnSpPr/>
      </xdr:nvCxnSpPr>
      <xdr:spPr>
        <a:xfrm>
          <a:off x="3098800" y="9624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56</xdr:row>
      <xdr:rowOff>165100</xdr:rowOff>
    </xdr:to>
    <xdr:cxnSp macro="">
      <xdr:nvCxnSpPr>
        <xdr:cNvPr id="198" name="直線コネクタ 197"/>
        <xdr:cNvCxnSpPr/>
      </xdr:nvCxnSpPr>
      <xdr:spPr>
        <a:xfrm flipV="1">
          <a:off x="2209800" y="96247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201" name="直線コネクタ 200"/>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11" name="楕円 210"/>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127199</xdr:rowOff>
    </xdr:from>
    <xdr:ext cx="762000" cy="259045"/>
    <xdr:sp macro="" textlink="">
      <xdr:nvSpPr>
        <xdr:cNvPr id="212"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3" name="楕円 212"/>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4" name="テキスト ボックス 21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5" name="楕円 214"/>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6" name="テキスト ボックス 215"/>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その他の比率は、前年度と比べ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ポイント減少したものの、類似団体と比べ繰出金が多いことから、平均値との乖離が広がっている。</a:t>
          </a:r>
        </a:p>
        <a:p>
          <a:r>
            <a:rPr kumimoji="1" lang="ja-JP" altLang="en-US" sz="1300">
              <a:latin typeface="ＭＳ Ｐゴシック" panose="020B0600070205080204" pitchFamily="50" charset="-128"/>
              <a:ea typeface="ＭＳ Ｐゴシック" panose="020B0600070205080204" pitchFamily="50" charset="-128"/>
            </a:rPr>
            <a:t>　高齢者人口の増加に伴い、介護保険事業特別会計や後期高齢者医療事業特別会計への繰出金が年々増加しているため、健康寿命の延伸につながる施策を展開するなど、引き続き給付費の抑制に取り組んで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148772</xdr:rowOff>
    </xdr:to>
    <xdr:cxnSp macro="">
      <xdr:nvCxnSpPr>
        <xdr:cNvPr id="255" name="直線コネクタ 254"/>
        <xdr:cNvCxnSpPr/>
      </xdr:nvCxnSpPr>
      <xdr:spPr>
        <a:xfrm flipV="1">
          <a:off x="15671800" y="100711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61685</xdr:rowOff>
    </xdr:from>
    <xdr:to>
      <xdr:col>78</xdr:col>
      <xdr:colOff>69850</xdr:colOff>
      <xdr:row>58</xdr:row>
      <xdr:rowOff>148772</xdr:rowOff>
    </xdr:to>
    <xdr:cxnSp macro="">
      <xdr:nvCxnSpPr>
        <xdr:cNvPr id="258" name="直線コネクタ 257"/>
        <xdr:cNvCxnSpPr/>
      </xdr:nvCxnSpPr>
      <xdr:spPr>
        <a:xfrm>
          <a:off x="14782800" y="10005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61685</xdr:rowOff>
    </xdr:from>
    <xdr:to>
      <xdr:col>73</xdr:col>
      <xdr:colOff>180975</xdr:colOff>
      <xdr:row>58</xdr:row>
      <xdr:rowOff>72572</xdr:rowOff>
    </xdr:to>
    <xdr:cxnSp macro="">
      <xdr:nvCxnSpPr>
        <xdr:cNvPr id="261" name="直線コネクタ 260"/>
        <xdr:cNvCxnSpPr/>
      </xdr:nvCxnSpPr>
      <xdr:spPr>
        <a:xfrm flipV="1">
          <a:off x="13893800" y="10005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156935</xdr:rowOff>
    </xdr:from>
    <xdr:to>
      <xdr:col>69</xdr:col>
      <xdr:colOff>92075</xdr:colOff>
      <xdr:row>58</xdr:row>
      <xdr:rowOff>72572</xdr:rowOff>
    </xdr:to>
    <xdr:cxnSp macro="">
      <xdr:nvCxnSpPr>
        <xdr:cNvPr id="264" name="直線コネクタ 263"/>
        <xdr:cNvCxnSpPr/>
      </xdr:nvCxnSpPr>
      <xdr:spPr>
        <a:xfrm>
          <a:off x="13004800" y="9929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4" name="楕円 273"/>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5"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97972</xdr:rowOff>
    </xdr:from>
    <xdr:to>
      <xdr:col>78</xdr:col>
      <xdr:colOff>120650</xdr:colOff>
      <xdr:row>59</xdr:row>
      <xdr:rowOff>28122</xdr:rowOff>
    </xdr:to>
    <xdr:sp macro="" textlink="">
      <xdr:nvSpPr>
        <xdr:cNvPr id="276" name="楕円 275"/>
        <xdr:cNvSpPr/>
      </xdr:nvSpPr>
      <xdr:spPr>
        <a:xfrm>
          <a:off x="15621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12899</xdr:rowOff>
    </xdr:from>
    <xdr:ext cx="736600" cy="259045"/>
    <xdr:sp macro="" textlink="">
      <xdr:nvSpPr>
        <xdr:cNvPr id="277" name="テキスト ボックス 276"/>
        <xdr:cNvSpPr txBox="1"/>
      </xdr:nvSpPr>
      <xdr:spPr>
        <a:xfrm>
          <a:off x="15290800" y="1012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80" name="楕円 279"/>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81" name="テキスト ボックス 280"/>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82" name="楕円 281"/>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83" name="テキスト ボックス 282"/>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補助費等の比率は、南河内環境事業組合負担金の減少などにより、前年度に比べ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今後も補助金や負担金の見直し等により、経費の削減に取り組んでいく。</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165862</xdr:rowOff>
    </xdr:to>
    <xdr:cxnSp macro="">
      <xdr:nvCxnSpPr>
        <xdr:cNvPr id="314" name="直線コネクタ 313"/>
        <xdr:cNvCxnSpPr/>
      </xdr:nvCxnSpPr>
      <xdr:spPr>
        <a:xfrm flipV="1">
          <a:off x="15671800" y="6148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49276</xdr:rowOff>
    </xdr:to>
    <xdr:cxnSp macro="">
      <xdr:nvCxnSpPr>
        <xdr:cNvPr id="317" name="直線コネクタ 316"/>
        <xdr:cNvCxnSpPr/>
      </xdr:nvCxnSpPr>
      <xdr:spPr>
        <a:xfrm flipV="1">
          <a:off x="14782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76708</xdr:rowOff>
    </xdr:to>
    <xdr:cxnSp macro="">
      <xdr:nvCxnSpPr>
        <xdr:cNvPr id="320" name="直線コネクタ 319"/>
        <xdr:cNvCxnSpPr/>
      </xdr:nvCxnSpPr>
      <xdr:spPr>
        <a:xfrm flipV="1">
          <a:off x="13893800" y="6221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113284</xdr:rowOff>
    </xdr:to>
    <xdr:cxnSp macro="">
      <xdr:nvCxnSpPr>
        <xdr:cNvPr id="323" name="直線コネクタ 322"/>
        <xdr:cNvCxnSpPr/>
      </xdr:nvCxnSpPr>
      <xdr:spPr>
        <a:xfrm flipV="1">
          <a:off x="13004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33" name="楕円 332"/>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34"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5" name="楕円 334"/>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6" name="テキスト ボックス 335"/>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37" name="楕円 336"/>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84853</xdr:rowOff>
    </xdr:from>
    <xdr:ext cx="762000" cy="259045"/>
    <xdr:sp macro="" textlink="">
      <xdr:nvSpPr>
        <xdr:cNvPr id="338" name="テキスト ボックス 337"/>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9" name="楕円 338"/>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40" name="テキスト ボックス 339"/>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41" name="楕円 340"/>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42" name="テキスト ボックス 341"/>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公債費の比率は、類似団体内平均値を下回っており、前年度より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公共施設の老朽化に伴う整備を予定しているため、公債費の増加が見込まれるが、事業費を適正に見極め、補助金などの財源確保に努めるとともに、公共施設整備基金を活用するなど、可能な限り市債の発行額の抑制を行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53522</xdr:rowOff>
    </xdr:from>
    <xdr:to>
      <xdr:col>24</xdr:col>
      <xdr:colOff>25400</xdr:colOff>
      <xdr:row>75</xdr:row>
      <xdr:rowOff>64407</xdr:rowOff>
    </xdr:to>
    <xdr:cxnSp macro="">
      <xdr:nvCxnSpPr>
        <xdr:cNvPr id="377" name="直線コネクタ 376"/>
        <xdr:cNvCxnSpPr/>
      </xdr:nvCxnSpPr>
      <xdr:spPr>
        <a:xfrm flipV="1">
          <a:off x="3987800" y="12912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53522</xdr:rowOff>
    </xdr:from>
    <xdr:to>
      <xdr:col>19</xdr:col>
      <xdr:colOff>187325</xdr:colOff>
      <xdr:row>75</xdr:row>
      <xdr:rowOff>64407</xdr:rowOff>
    </xdr:to>
    <xdr:cxnSp macro="">
      <xdr:nvCxnSpPr>
        <xdr:cNvPr id="380" name="直線コネクタ 379"/>
        <xdr:cNvCxnSpPr/>
      </xdr:nvCxnSpPr>
      <xdr:spPr>
        <a:xfrm>
          <a:off x="3098800" y="1291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75293</xdr:rowOff>
    </xdr:to>
    <xdr:cxnSp macro="">
      <xdr:nvCxnSpPr>
        <xdr:cNvPr id="383" name="直線コネクタ 382"/>
        <xdr:cNvCxnSpPr/>
      </xdr:nvCxnSpPr>
      <xdr:spPr>
        <a:xfrm flipV="1">
          <a:off x="2209800" y="12912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42635</xdr:rowOff>
    </xdr:from>
    <xdr:to>
      <xdr:col>11</xdr:col>
      <xdr:colOff>9525</xdr:colOff>
      <xdr:row>75</xdr:row>
      <xdr:rowOff>75293</xdr:rowOff>
    </xdr:to>
    <xdr:cxnSp macro="">
      <xdr:nvCxnSpPr>
        <xdr:cNvPr id="386" name="直線コネクタ 385"/>
        <xdr:cNvCxnSpPr/>
      </xdr:nvCxnSpPr>
      <xdr:spPr>
        <a:xfrm>
          <a:off x="1320800" y="1290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2722</xdr:rowOff>
    </xdr:from>
    <xdr:to>
      <xdr:col>24</xdr:col>
      <xdr:colOff>76200</xdr:colOff>
      <xdr:row>75</xdr:row>
      <xdr:rowOff>104322</xdr:rowOff>
    </xdr:to>
    <xdr:sp macro="" textlink="">
      <xdr:nvSpPr>
        <xdr:cNvPr id="396" name="楕円 395"/>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19249</xdr:rowOff>
    </xdr:from>
    <xdr:ext cx="762000" cy="259045"/>
    <xdr:sp macro="" textlink="">
      <xdr:nvSpPr>
        <xdr:cNvPr id="397"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13607</xdr:rowOff>
    </xdr:from>
    <xdr:to>
      <xdr:col>20</xdr:col>
      <xdr:colOff>38100</xdr:colOff>
      <xdr:row>75</xdr:row>
      <xdr:rowOff>115207</xdr:rowOff>
    </xdr:to>
    <xdr:sp macro="" textlink="">
      <xdr:nvSpPr>
        <xdr:cNvPr id="398" name="楕円 397"/>
        <xdr:cNvSpPr/>
      </xdr:nvSpPr>
      <xdr:spPr>
        <a:xfrm>
          <a:off x="3937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125384</xdr:rowOff>
    </xdr:from>
    <xdr:ext cx="736600" cy="259045"/>
    <xdr:sp macro="" textlink="">
      <xdr:nvSpPr>
        <xdr:cNvPr id="399" name="テキスト ボックス 398"/>
        <xdr:cNvSpPr txBox="1"/>
      </xdr:nvSpPr>
      <xdr:spPr>
        <a:xfrm>
          <a:off x="3606800" y="1264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2722</xdr:rowOff>
    </xdr:from>
    <xdr:to>
      <xdr:col>15</xdr:col>
      <xdr:colOff>149225</xdr:colOff>
      <xdr:row>75</xdr:row>
      <xdr:rowOff>104322</xdr:rowOff>
    </xdr:to>
    <xdr:sp macro="" textlink="">
      <xdr:nvSpPr>
        <xdr:cNvPr id="400" name="楕円 399"/>
        <xdr:cNvSpPr/>
      </xdr:nvSpPr>
      <xdr:spPr>
        <a:xfrm>
          <a:off x="3048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114499</xdr:rowOff>
    </xdr:from>
    <xdr:ext cx="762000" cy="259045"/>
    <xdr:sp macro="" textlink="">
      <xdr:nvSpPr>
        <xdr:cNvPr id="401" name="テキスト ボックス 400"/>
        <xdr:cNvSpPr txBox="1"/>
      </xdr:nvSpPr>
      <xdr:spPr>
        <a:xfrm>
          <a:off x="2717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24493</xdr:rowOff>
    </xdr:from>
    <xdr:to>
      <xdr:col>11</xdr:col>
      <xdr:colOff>60325</xdr:colOff>
      <xdr:row>75</xdr:row>
      <xdr:rowOff>126093</xdr:rowOff>
    </xdr:to>
    <xdr:sp macro="" textlink="">
      <xdr:nvSpPr>
        <xdr:cNvPr id="402" name="楕円 401"/>
        <xdr:cNvSpPr/>
      </xdr:nvSpPr>
      <xdr:spPr>
        <a:xfrm>
          <a:off x="2159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136270</xdr:rowOff>
    </xdr:from>
    <xdr:ext cx="762000" cy="259045"/>
    <xdr:sp macro="" textlink="">
      <xdr:nvSpPr>
        <xdr:cNvPr id="403" name="テキスト ボックス 402"/>
        <xdr:cNvSpPr txBox="1"/>
      </xdr:nvSpPr>
      <xdr:spPr>
        <a:xfrm>
          <a:off x="1828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163285</xdr:rowOff>
    </xdr:from>
    <xdr:to>
      <xdr:col>6</xdr:col>
      <xdr:colOff>171450</xdr:colOff>
      <xdr:row>75</xdr:row>
      <xdr:rowOff>93435</xdr:rowOff>
    </xdr:to>
    <xdr:sp macro="" textlink="">
      <xdr:nvSpPr>
        <xdr:cNvPr id="404" name="楕円 403"/>
        <xdr:cNvSpPr/>
      </xdr:nvSpPr>
      <xdr:spPr>
        <a:xfrm>
          <a:off x="12700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103612</xdr:rowOff>
    </xdr:from>
    <xdr:ext cx="762000" cy="259045"/>
    <xdr:sp macro="" textlink="">
      <xdr:nvSpPr>
        <xdr:cNvPr id="405" name="テキスト ボックス 404"/>
        <xdr:cNvSpPr txBox="1"/>
      </xdr:nvSpPr>
      <xdr:spPr>
        <a:xfrm>
          <a:off x="939800" y="1261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本市は類似団体と比べて人件費と扶助費の支出が高く、全体の経常収支比率を押し上げる要因となっている。</a:t>
          </a:r>
        </a:p>
        <a:p>
          <a:r>
            <a:rPr kumimoji="1" lang="ja-JP" altLang="en-US" sz="1300">
              <a:latin typeface="ＭＳ Ｐゴシック" panose="020B0600070205080204" pitchFamily="50" charset="-128"/>
              <a:ea typeface="ＭＳ Ｐゴシック" panose="020B0600070205080204" pitchFamily="50" charset="-128"/>
            </a:rPr>
            <a:t>　これは、市立幼稚園や市立保育園が多いことや生活保護費が類似団体と比較して多いことが要因である。</a:t>
          </a:r>
        </a:p>
        <a:p>
          <a:r>
            <a:rPr kumimoji="1" lang="ja-JP" altLang="en-US" sz="1300">
              <a:latin typeface="ＭＳ Ｐゴシック" panose="020B0600070205080204" pitchFamily="50" charset="-128"/>
              <a:ea typeface="ＭＳ Ｐゴシック" panose="020B0600070205080204" pitchFamily="50" charset="-128"/>
            </a:rPr>
            <a:t>　今後も引き続き、適正な職員配置や市単独事業の見直しを行っていく必要がある。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111761</xdr:rowOff>
    </xdr:from>
    <xdr:to>
      <xdr:col>82</xdr:col>
      <xdr:colOff>107950</xdr:colOff>
      <xdr:row>79</xdr:row>
      <xdr:rowOff>153670</xdr:rowOff>
    </xdr:to>
    <xdr:cxnSp macro="">
      <xdr:nvCxnSpPr>
        <xdr:cNvPr id="438" name="直線コネクタ 437"/>
        <xdr:cNvCxnSpPr/>
      </xdr:nvCxnSpPr>
      <xdr:spPr>
        <a:xfrm flipV="1">
          <a:off x="15671800" y="13484861"/>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79</xdr:row>
      <xdr:rowOff>153670</xdr:rowOff>
    </xdr:to>
    <xdr:cxnSp macro="">
      <xdr:nvCxnSpPr>
        <xdr:cNvPr id="441" name="直線コネクタ 440"/>
        <xdr:cNvCxnSpPr/>
      </xdr:nvCxnSpPr>
      <xdr:spPr>
        <a:xfrm>
          <a:off x="14782800" y="135229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80</xdr:row>
      <xdr:rowOff>12700</xdr:rowOff>
    </xdr:to>
    <xdr:cxnSp macro="">
      <xdr:nvCxnSpPr>
        <xdr:cNvPr id="444" name="直線コネクタ 443"/>
        <xdr:cNvCxnSpPr/>
      </xdr:nvCxnSpPr>
      <xdr:spPr>
        <a:xfrm flipV="1">
          <a:off x="13893800" y="135229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92711</xdr:rowOff>
    </xdr:from>
    <xdr:to>
      <xdr:col>69</xdr:col>
      <xdr:colOff>92075</xdr:colOff>
      <xdr:row>80</xdr:row>
      <xdr:rowOff>12700</xdr:rowOff>
    </xdr:to>
    <xdr:cxnSp macro="">
      <xdr:nvCxnSpPr>
        <xdr:cNvPr id="447" name="直線コネクタ 446"/>
        <xdr:cNvCxnSpPr/>
      </xdr:nvCxnSpPr>
      <xdr:spPr>
        <a:xfrm>
          <a:off x="13004800" y="136372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7" name="楕円 456"/>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8"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102870</xdr:rowOff>
    </xdr:from>
    <xdr:to>
      <xdr:col>78</xdr:col>
      <xdr:colOff>120650</xdr:colOff>
      <xdr:row>80</xdr:row>
      <xdr:rowOff>33020</xdr:rowOff>
    </xdr:to>
    <xdr:sp macro="" textlink="">
      <xdr:nvSpPr>
        <xdr:cNvPr id="459" name="楕円 458"/>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17797</xdr:rowOff>
    </xdr:from>
    <xdr:ext cx="736600" cy="259045"/>
    <xdr:sp macro="" textlink="">
      <xdr:nvSpPr>
        <xdr:cNvPr id="460" name="テキスト ボックス 459"/>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61" name="楕円 460"/>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62" name="テキスト ボックス 461"/>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133350</xdr:rowOff>
    </xdr:from>
    <xdr:to>
      <xdr:col>69</xdr:col>
      <xdr:colOff>142875</xdr:colOff>
      <xdr:row>80</xdr:row>
      <xdr:rowOff>63500</xdr:rowOff>
    </xdr:to>
    <xdr:sp macro="" textlink="">
      <xdr:nvSpPr>
        <xdr:cNvPr id="463" name="楕円 462"/>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64" name="テキスト ボックス 463"/>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65" name="楕円 464"/>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66" name="テキスト ボックス 465"/>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20679</xdr:rowOff>
    </xdr:from>
    <xdr:to>
      <xdr:col>29</xdr:col>
      <xdr:colOff>127000</xdr:colOff>
      <xdr:row>14</xdr:row>
      <xdr:rowOff>70775</xdr:rowOff>
    </xdr:to>
    <xdr:cxnSp macro="">
      <xdr:nvCxnSpPr>
        <xdr:cNvPr id="52" name="直線コネクタ 51"/>
        <xdr:cNvCxnSpPr/>
      </xdr:nvCxnSpPr>
      <xdr:spPr bwMode="auto">
        <a:xfrm flipV="1">
          <a:off x="5003800" y="2468604"/>
          <a:ext cx="647700" cy="50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70775</xdr:rowOff>
    </xdr:from>
    <xdr:to>
      <xdr:col>26</xdr:col>
      <xdr:colOff>50800</xdr:colOff>
      <xdr:row>14</xdr:row>
      <xdr:rowOff>108592</xdr:rowOff>
    </xdr:to>
    <xdr:cxnSp macro="">
      <xdr:nvCxnSpPr>
        <xdr:cNvPr id="55" name="直線コネクタ 54"/>
        <xdr:cNvCxnSpPr/>
      </xdr:nvCxnSpPr>
      <xdr:spPr bwMode="auto">
        <a:xfrm flipV="1">
          <a:off x="4305300" y="2518700"/>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108592</xdr:rowOff>
    </xdr:from>
    <xdr:to>
      <xdr:col>22</xdr:col>
      <xdr:colOff>114300</xdr:colOff>
      <xdr:row>14</xdr:row>
      <xdr:rowOff>138180</xdr:rowOff>
    </xdr:to>
    <xdr:cxnSp macro="">
      <xdr:nvCxnSpPr>
        <xdr:cNvPr id="58" name="直線コネクタ 57"/>
        <xdr:cNvCxnSpPr/>
      </xdr:nvCxnSpPr>
      <xdr:spPr bwMode="auto">
        <a:xfrm flipV="1">
          <a:off x="3606800" y="2556517"/>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138180</xdr:rowOff>
    </xdr:from>
    <xdr:to>
      <xdr:col>18</xdr:col>
      <xdr:colOff>177800</xdr:colOff>
      <xdr:row>15</xdr:row>
      <xdr:rowOff>14540</xdr:rowOff>
    </xdr:to>
    <xdr:cxnSp macro="">
      <xdr:nvCxnSpPr>
        <xdr:cNvPr id="61" name="直線コネクタ 60"/>
        <xdr:cNvCxnSpPr/>
      </xdr:nvCxnSpPr>
      <xdr:spPr bwMode="auto">
        <a:xfrm flipV="1">
          <a:off x="2908300" y="2586105"/>
          <a:ext cx="698500" cy="47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141329</xdr:rowOff>
    </xdr:from>
    <xdr:to>
      <xdr:col>29</xdr:col>
      <xdr:colOff>177800</xdr:colOff>
      <xdr:row>14</xdr:row>
      <xdr:rowOff>71479</xdr:rowOff>
    </xdr:to>
    <xdr:sp macro="" textlink="">
      <xdr:nvSpPr>
        <xdr:cNvPr id="71" name="楕円 70"/>
        <xdr:cNvSpPr/>
      </xdr:nvSpPr>
      <xdr:spPr bwMode="auto">
        <a:xfrm>
          <a:off x="5600700" y="2417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157856</xdr:rowOff>
    </xdr:from>
    <xdr:ext cx="762000" cy="259045"/>
    <xdr:sp macro="" textlink="">
      <xdr:nvSpPr>
        <xdr:cNvPr id="72" name="人口1人当たり決算額の推移該当値テキスト130"/>
        <xdr:cNvSpPr txBox="1"/>
      </xdr:nvSpPr>
      <xdr:spPr>
        <a:xfrm>
          <a:off x="5740400" y="226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19975</xdr:rowOff>
    </xdr:from>
    <xdr:to>
      <xdr:col>26</xdr:col>
      <xdr:colOff>101600</xdr:colOff>
      <xdr:row>14</xdr:row>
      <xdr:rowOff>121575</xdr:rowOff>
    </xdr:to>
    <xdr:sp macro="" textlink="">
      <xdr:nvSpPr>
        <xdr:cNvPr id="73" name="楕円 72"/>
        <xdr:cNvSpPr/>
      </xdr:nvSpPr>
      <xdr:spPr bwMode="auto">
        <a:xfrm>
          <a:off x="4953000" y="246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131752</xdr:rowOff>
    </xdr:from>
    <xdr:ext cx="736600" cy="259045"/>
    <xdr:sp macro="" textlink="">
      <xdr:nvSpPr>
        <xdr:cNvPr id="74" name="テキスト ボックス 73"/>
        <xdr:cNvSpPr txBox="1"/>
      </xdr:nvSpPr>
      <xdr:spPr>
        <a:xfrm>
          <a:off x="4622800" y="22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57792</xdr:rowOff>
    </xdr:from>
    <xdr:to>
      <xdr:col>22</xdr:col>
      <xdr:colOff>165100</xdr:colOff>
      <xdr:row>14</xdr:row>
      <xdr:rowOff>159392</xdr:rowOff>
    </xdr:to>
    <xdr:sp macro="" textlink="">
      <xdr:nvSpPr>
        <xdr:cNvPr id="75" name="楕円 74"/>
        <xdr:cNvSpPr/>
      </xdr:nvSpPr>
      <xdr:spPr bwMode="auto">
        <a:xfrm>
          <a:off x="4254500" y="2505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169569</xdr:rowOff>
    </xdr:from>
    <xdr:ext cx="762000" cy="259045"/>
    <xdr:sp macro="" textlink="">
      <xdr:nvSpPr>
        <xdr:cNvPr id="76" name="テキスト ボックス 75"/>
        <xdr:cNvSpPr txBox="1"/>
      </xdr:nvSpPr>
      <xdr:spPr>
        <a:xfrm>
          <a:off x="3924300" y="227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87380</xdr:rowOff>
    </xdr:from>
    <xdr:to>
      <xdr:col>19</xdr:col>
      <xdr:colOff>38100</xdr:colOff>
      <xdr:row>15</xdr:row>
      <xdr:rowOff>17530</xdr:rowOff>
    </xdr:to>
    <xdr:sp macro="" textlink="">
      <xdr:nvSpPr>
        <xdr:cNvPr id="77" name="楕円 76"/>
        <xdr:cNvSpPr/>
      </xdr:nvSpPr>
      <xdr:spPr bwMode="auto">
        <a:xfrm>
          <a:off x="3556000" y="25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27707</xdr:rowOff>
    </xdr:from>
    <xdr:ext cx="762000" cy="259045"/>
    <xdr:sp macro="" textlink="">
      <xdr:nvSpPr>
        <xdr:cNvPr id="78" name="テキスト ボックス 77"/>
        <xdr:cNvSpPr txBox="1"/>
      </xdr:nvSpPr>
      <xdr:spPr>
        <a:xfrm>
          <a:off x="3225800" y="23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135190</xdr:rowOff>
    </xdr:from>
    <xdr:to>
      <xdr:col>15</xdr:col>
      <xdr:colOff>101600</xdr:colOff>
      <xdr:row>15</xdr:row>
      <xdr:rowOff>65340</xdr:rowOff>
    </xdr:to>
    <xdr:sp macro="" textlink="">
      <xdr:nvSpPr>
        <xdr:cNvPr id="79" name="楕円 78"/>
        <xdr:cNvSpPr/>
      </xdr:nvSpPr>
      <xdr:spPr bwMode="auto">
        <a:xfrm>
          <a:off x="2857500" y="2583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75517</xdr:rowOff>
    </xdr:from>
    <xdr:ext cx="762000" cy="259045"/>
    <xdr:sp macro="" textlink="">
      <xdr:nvSpPr>
        <xdr:cNvPr id="80" name="テキスト ボックス 79"/>
        <xdr:cNvSpPr txBox="1"/>
      </xdr:nvSpPr>
      <xdr:spPr>
        <a:xfrm>
          <a:off x="2527300" y="235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168925</xdr:rowOff>
    </xdr:from>
    <xdr:to>
      <xdr:col>29</xdr:col>
      <xdr:colOff>127000</xdr:colOff>
      <xdr:row>37</xdr:row>
      <xdr:rowOff>4973</xdr:rowOff>
    </xdr:to>
    <xdr:cxnSp macro="">
      <xdr:nvCxnSpPr>
        <xdr:cNvPr id="111" name="直線コネクタ 110"/>
        <xdr:cNvCxnSpPr/>
      </xdr:nvCxnSpPr>
      <xdr:spPr bwMode="auto">
        <a:xfrm>
          <a:off x="5003800" y="7122175"/>
          <a:ext cx="647700" cy="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168925</xdr:rowOff>
    </xdr:from>
    <xdr:to>
      <xdr:col>26</xdr:col>
      <xdr:colOff>50800</xdr:colOff>
      <xdr:row>37</xdr:row>
      <xdr:rowOff>35651</xdr:rowOff>
    </xdr:to>
    <xdr:cxnSp macro="">
      <xdr:nvCxnSpPr>
        <xdr:cNvPr id="114" name="直線コネクタ 113"/>
        <xdr:cNvCxnSpPr/>
      </xdr:nvCxnSpPr>
      <xdr:spPr bwMode="auto">
        <a:xfrm flipV="1">
          <a:off x="4305300" y="7122175"/>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149906</xdr:rowOff>
    </xdr:from>
    <xdr:to>
      <xdr:col>22</xdr:col>
      <xdr:colOff>114300</xdr:colOff>
      <xdr:row>37</xdr:row>
      <xdr:rowOff>35651</xdr:rowOff>
    </xdr:to>
    <xdr:cxnSp macro="">
      <xdr:nvCxnSpPr>
        <xdr:cNvPr id="117" name="直線コネクタ 116"/>
        <xdr:cNvCxnSpPr/>
      </xdr:nvCxnSpPr>
      <xdr:spPr bwMode="auto">
        <a:xfrm>
          <a:off x="3606800" y="7103156"/>
          <a:ext cx="698500" cy="57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149906</xdr:rowOff>
    </xdr:from>
    <xdr:to>
      <xdr:col>18</xdr:col>
      <xdr:colOff>177800</xdr:colOff>
      <xdr:row>37</xdr:row>
      <xdr:rowOff>13843</xdr:rowOff>
    </xdr:to>
    <xdr:cxnSp macro="">
      <xdr:nvCxnSpPr>
        <xdr:cNvPr id="120" name="直線コネクタ 119"/>
        <xdr:cNvCxnSpPr/>
      </xdr:nvCxnSpPr>
      <xdr:spPr bwMode="auto">
        <a:xfrm flipV="1">
          <a:off x="2908300" y="7103156"/>
          <a:ext cx="698500" cy="35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125623</xdr:rowOff>
    </xdr:from>
    <xdr:to>
      <xdr:col>29</xdr:col>
      <xdr:colOff>177800</xdr:colOff>
      <xdr:row>37</xdr:row>
      <xdr:rowOff>55773</xdr:rowOff>
    </xdr:to>
    <xdr:sp macro="" textlink="">
      <xdr:nvSpPr>
        <xdr:cNvPr id="130" name="楕円 129"/>
        <xdr:cNvSpPr/>
      </xdr:nvSpPr>
      <xdr:spPr bwMode="auto">
        <a:xfrm>
          <a:off x="5600700" y="707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97700</xdr:rowOff>
    </xdr:from>
    <xdr:ext cx="762000" cy="259045"/>
    <xdr:sp macro="" textlink="">
      <xdr:nvSpPr>
        <xdr:cNvPr id="131" name="人口1人当たり決算額の推移該当値テキスト445"/>
        <xdr:cNvSpPr txBox="1"/>
      </xdr:nvSpPr>
      <xdr:spPr>
        <a:xfrm>
          <a:off x="5740400" y="705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118125</xdr:rowOff>
    </xdr:from>
    <xdr:to>
      <xdr:col>26</xdr:col>
      <xdr:colOff>101600</xdr:colOff>
      <xdr:row>37</xdr:row>
      <xdr:rowOff>48275</xdr:rowOff>
    </xdr:to>
    <xdr:sp macro="" textlink="">
      <xdr:nvSpPr>
        <xdr:cNvPr id="132" name="楕円 131"/>
        <xdr:cNvSpPr/>
      </xdr:nvSpPr>
      <xdr:spPr bwMode="auto">
        <a:xfrm>
          <a:off x="4953000" y="7071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33052</xdr:rowOff>
    </xdr:from>
    <xdr:ext cx="736600" cy="259045"/>
    <xdr:sp macro="" textlink="">
      <xdr:nvSpPr>
        <xdr:cNvPr id="133" name="テキスト ボックス 132"/>
        <xdr:cNvSpPr txBox="1"/>
      </xdr:nvSpPr>
      <xdr:spPr>
        <a:xfrm>
          <a:off x="4622800" y="715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156301</xdr:rowOff>
    </xdr:from>
    <xdr:to>
      <xdr:col>22</xdr:col>
      <xdr:colOff>165100</xdr:colOff>
      <xdr:row>37</xdr:row>
      <xdr:rowOff>86451</xdr:rowOff>
    </xdr:to>
    <xdr:sp macro="" textlink="">
      <xdr:nvSpPr>
        <xdr:cNvPr id="134" name="楕円 133"/>
        <xdr:cNvSpPr/>
      </xdr:nvSpPr>
      <xdr:spPr bwMode="auto">
        <a:xfrm>
          <a:off x="4254500" y="7109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71228</xdr:rowOff>
    </xdr:from>
    <xdr:ext cx="762000" cy="259045"/>
    <xdr:sp macro="" textlink="">
      <xdr:nvSpPr>
        <xdr:cNvPr id="135" name="テキスト ボックス 134"/>
        <xdr:cNvSpPr txBox="1"/>
      </xdr:nvSpPr>
      <xdr:spPr>
        <a:xfrm>
          <a:off x="3924300" y="719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99106</xdr:rowOff>
    </xdr:from>
    <xdr:to>
      <xdr:col>19</xdr:col>
      <xdr:colOff>38100</xdr:colOff>
      <xdr:row>37</xdr:row>
      <xdr:rowOff>29256</xdr:rowOff>
    </xdr:to>
    <xdr:sp macro="" textlink="">
      <xdr:nvSpPr>
        <xdr:cNvPr id="136" name="楕円 135"/>
        <xdr:cNvSpPr/>
      </xdr:nvSpPr>
      <xdr:spPr bwMode="auto">
        <a:xfrm>
          <a:off x="3556000" y="70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14033</xdr:rowOff>
    </xdr:from>
    <xdr:ext cx="762000" cy="259045"/>
    <xdr:sp macro="" textlink="">
      <xdr:nvSpPr>
        <xdr:cNvPr id="137" name="テキスト ボックス 136"/>
        <xdr:cNvSpPr txBox="1"/>
      </xdr:nvSpPr>
      <xdr:spPr>
        <a:xfrm>
          <a:off x="3225800" y="713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134493</xdr:rowOff>
    </xdr:from>
    <xdr:to>
      <xdr:col>15</xdr:col>
      <xdr:colOff>101600</xdr:colOff>
      <xdr:row>37</xdr:row>
      <xdr:rowOff>64643</xdr:rowOff>
    </xdr:to>
    <xdr:sp macro="" textlink="">
      <xdr:nvSpPr>
        <xdr:cNvPr id="138" name="楕円 137"/>
        <xdr:cNvSpPr/>
      </xdr:nvSpPr>
      <xdr:spPr bwMode="auto">
        <a:xfrm>
          <a:off x="2857500" y="708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49420</xdr:rowOff>
    </xdr:from>
    <xdr:ext cx="762000" cy="259045"/>
    <xdr:sp macro="" textlink="">
      <xdr:nvSpPr>
        <xdr:cNvPr id="139" name="テキスト ボックス 138"/>
        <xdr:cNvSpPr txBox="1"/>
      </xdr:nvSpPr>
      <xdr:spPr>
        <a:xfrm>
          <a:off x="2527300" y="717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132128</xdr:rowOff>
    </xdr:from>
    <xdr:to>
      <xdr:col>24</xdr:col>
      <xdr:colOff>63500</xdr:colOff>
      <xdr:row>33</xdr:row>
      <xdr:rowOff>49260</xdr:rowOff>
    </xdr:to>
    <xdr:cxnSp macro="">
      <xdr:nvCxnSpPr>
        <xdr:cNvPr id="65" name="直線コネクタ 64"/>
        <xdr:cNvCxnSpPr/>
      </xdr:nvCxnSpPr>
      <xdr:spPr>
        <a:xfrm flipV="1">
          <a:off x="3797300" y="5618528"/>
          <a:ext cx="8382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49260</xdr:rowOff>
    </xdr:from>
    <xdr:to>
      <xdr:col>19</xdr:col>
      <xdr:colOff>177800</xdr:colOff>
      <xdr:row>33</xdr:row>
      <xdr:rowOff>114211</xdr:rowOff>
    </xdr:to>
    <xdr:cxnSp macro="">
      <xdr:nvCxnSpPr>
        <xdr:cNvPr id="68" name="直線コネクタ 67"/>
        <xdr:cNvCxnSpPr/>
      </xdr:nvCxnSpPr>
      <xdr:spPr>
        <a:xfrm flipV="1">
          <a:off x="2908300" y="5707110"/>
          <a:ext cx="889000" cy="6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99674</xdr:rowOff>
    </xdr:from>
    <xdr:ext cx="534377" cy="259045"/>
    <xdr:sp macro="" textlink="">
      <xdr:nvSpPr>
        <xdr:cNvPr id="70" name="テキスト ボックス 69"/>
        <xdr:cNvSpPr txBox="1"/>
      </xdr:nvSpPr>
      <xdr:spPr>
        <a:xfrm>
          <a:off x="3530111" y="610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114211</xdr:rowOff>
    </xdr:from>
    <xdr:to>
      <xdr:col>15</xdr:col>
      <xdr:colOff>50800</xdr:colOff>
      <xdr:row>33</xdr:row>
      <xdr:rowOff>123498</xdr:rowOff>
    </xdr:to>
    <xdr:cxnSp macro="">
      <xdr:nvCxnSpPr>
        <xdr:cNvPr id="71" name="直線コネクタ 70"/>
        <xdr:cNvCxnSpPr/>
      </xdr:nvCxnSpPr>
      <xdr:spPr>
        <a:xfrm flipV="1">
          <a:off x="2019300" y="5772061"/>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103360</xdr:rowOff>
    </xdr:from>
    <xdr:ext cx="534377" cy="259045"/>
    <xdr:sp macro="" textlink="">
      <xdr:nvSpPr>
        <xdr:cNvPr id="73" name="テキスト ボックス 72"/>
        <xdr:cNvSpPr txBox="1"/>
      </xdr:nvSpPr>
      <xdr:spPr>
        <a:xfrm>
          <a:off x="2641111" y="61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123498</xdr:rowOff>
    </xdr:from>
    <xdr:to>
      <xdr:col>10</xdr:col>
      <xdr:colOff>114300</xdr:colOff>
      <xdr:row>33</xdr:row>
      <xdr:rowOff>171304</xdr:rowOff>
    </xdr:to>
    <xdr:cxnSp macro="">
      <xdr:nvCxnSpPr>
        <xdr:cNvPr id="74" name="直線コネクタ 73"/>
        <xdr:cNvCxnSpPr/>
      </xdr:nvCxnSpPr>
      <xdr:spPr>
        <a:xfrm flipV="1">
          <a:off x="1130300" y="5781348"/>
          <a:ext cx="8890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114533</xdr:rowOff>
    </xdr:from>
    <xdr:ext cx="534377" cy="259045"/>
    <xdr:sp macro="" textlink="">
      <xdr:nvSpPr>
        <xdr:cNvPr id="76" name="テキスト ボックス 75"/>
        <xdr:cNvSpPr txBox="1"/>
      </xdr:nvSpPr>
      <xdr:spPr>
        <a:xfrm>
          <a:off x="1752111" y="61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81328</xdr:rowOff>
    </xdr:from>
    <xdr:to>
      <xdr:col>24</xdr:col>
      <xdr:colOff>114300</xdr:colOff>
      <xdr:row>33</xdr:row>
      <xdr:rowOff>11478</xdr:rowOff>
    </xdr:to>
    <xdr:sp macro="" textlink="">
      <xdr:nvSpPr>
        <xdr:cNvPr id="84" name="楕円 83"/>
        <xdr:cNvSpPr/>
      </xdr:nvSpPr>
      <xdr:spPr>
        <a:xfrm>
          <a:off x="4584700" y="55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104205</xdr:rowOff>
    </xdr:from>
    <xdr:ext cx="534377" cy="259045"/>
    <xdr:sp macro="" textlink="">
      <xdr:nvSpPr>
        <xdr:cNvPr id="85" name="人件費該当値テキスト"/>
        <xdr:cNvSpPr txBox="1"/>
      </xdr:nvSpPr>
      <xdr:spPr>
        <a:xfrm>
          <a:off x="4686300" y="541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169910</xdr:rowOff>
    </xdr:from>
    <xdr:to>
      <xdr:col>20</xdr:col>
      <xdr:colOff>38100</xdr:colOff>
      <xdr:row>33</xdr:row>
      <xdr:rowOff>100060</xdr:rowOff>
    </xdr:to>
    <xdr:sp macro="" textlink="">
      <xdr:nvSpPr>
        <xdr:cNvPr id="86" name="楕円 85"/>
        <xdr:cNvSpPr/>
      </xdr:nvSpPr>
      <xdr:spPr>
        <a:xfrm>
          <a:off x="3746500" y="56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116587</xdr:rowOff>
    </xdr:from>
    <xdr:ext cx="534377" cy="259045"/>
    <xdr:sp macro="" textlink="">
      <xdr:nvSpPr>
        <xdr:cNvPr id="87" name="テキスト ボックス 86"/>
        <xdr:cNvSpPr txBox="1"/>
      </xdr:nvSpPr>
      <xdr:spPr>
        <a:xfrm>
          <a:off x="3530111" y="543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63411</xdr:rowOff>
    </xdr:from>
    <xdr:to>
      <xdr:col>15</xdr:col>
      <xdr:colOff>101600</xdr:colOff>
      <xdr:row>33</xdr:row>
      <xdr:rowOff>165011</xdr:rowOff>
    </xdr:to>
    <xdr:sp macro="" textlink="">
      <xdr:nvSpPr>
        <xdr:cNvPr id="88" name="楕円 87"/>
        <xdr:cNvSpPr/>
      </xdr:nvSpPr>
      <xdr:spPr>
        <a:xfrm>
          <a:off x="2857500" y="572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10088</xdr:rowOff>
    </xdr:from>
    <xdr:ext cx="534377" cy="259045"/>
    <xdr:sp macro="" textlink="">
      <xdr:nvSpPr>
        <xdr:cNvPr id="89" name="テキスト ボックス 88"/>
        <xdr:cNvSpPr txBox="1"/>
      </xdr:nvSpPr>
      <xdr:spPr>
        <a:xfrm>
          <a:off x="2641111" y="549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72698</xdr:rowOff>
    </xdr:from>
    <xdr:to>
      <xdr:col>10</xdr:col>
      <xdr:colOff>165100</xdr:colOff>
      <xdr:row>34</xdr:row>
      <xdr:rowOff>2848</xdr:rowOff>
    </xdr:to>
    <xdr:sp macro="" textlink="">
      <xdr:nvSpPr>
        <xdr:cNvPr id="90" name="楕円 89"/>
        <xdr:cNvSpPr/>
      </xdr:nvSpPr>
      <xdr:spPr>
        <a:xfrm>
          <a:off x="1968500" y="573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19375</xdr:rowOff>
    </xdr:from>
    <xdr:ext cx="534377" cy="259045"/>
    <xdr:sp macro="" textlink="">
      <xdr:nvSpPr>
        <xdr:cNvPr id="91" name="テキスト ボックス 90"/>
        <xdr:cNvSpPr txBox="1"/>
      </xdr:nvSpPr>
      <xdr:spPr>
        <a:xfrm>
          <a:off x="1752111" y="550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120504</xdr:rowOff>
    </xdr:from>
    <xdr:to>
      <xdr:col>6</xdr:col>
      <xdr:colOff>38100</xdr:colOff>
      <xdr:row>34</xdr:row>
      <xdr:rowOff>50654</xdr:rowOff>
    </xdr:to>
    <xdr:sp macro="" textlink="">
      <xdr:nvSpPr>
        <xdr:cNvPr id="92" name="楕円 91"/>
        <xdr:cNvSpPr/>
      </xdr:nvSpPr>
      <xdr:spPr>
        <a:xfrm>
          <a:off x="1079500" y="577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67181</xdr:rowOff>
    </xdr:from>
    <xdr:ext cx="534377" cy="259045"/>
    <xdr:sp macro="" textlink="">
      <xdr:nvSpPr>
        <xdr:cNvPr id="93" name="テキスト ボックス 92"/>
        <xdr:cNvSpPr txBox="1"/>
      </xdr:nvSpPr>
      <xdr:spPr>
        <a:xfrm>
          <a:off x="863111" y="55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38049</xdr:rowOff>
    </xdr:from>
    <xdr:to>
      <xdr:col>24</xdr:col>
      <xdr:colOff>63500</xdr:colOff>
      <xdr:row>57</xdr:row>
      <xdr:rowOff>97524</xdr:rowOff>
    </xdr:to>
    <xdr:cxnSp macro="">
      <xdr:nvCxnSpPr>
        <xdr:cNvPr id="123" name="直線コネクタ 122"/>
        <xdr:cNvCxnSpPr/>
      </xdr:nvCxnSpPr>
      <xdr:spPr>
        <a:xfrm flipV="1">
          <a:off x="3797300" y="9810699"/>
          <a:ext cx="838200" cy="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97524</xdr:rowOff>
    </xdr:from>
    <xdr:to>
      <xdr:col>19</xdr:col>
      <xdr:colOff>177800</xdr:colOff>
      <xdr:row>58</xdr:row>
      <xdr:rowOff>28257</xdr:rowOff>
    </xdr:to>
    <xdr:cxnSp macro="">
      <xdr:nvCxnSpPr>
        <xdr:cNvPr id="126" name="直線コネクタ 125"/>
        <xdr:cNvCxnSpPr/>
      </xdr:nvCxnSpPr>
      <xdr:spPr>
        <a:xfrm flipV="1">
          <a:off x="2908300" y="9870174"/>
          <a:ext cx="889000" cy="1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28257</xdr:rowOff>
    </xdr:from>
    <xdr:to>
      <xdr:col>15</xdr:col>
      <xdr:colOff>50800</xdr:colOff>
      <xdr:row>58</xdr:row>
      <xdr:rowOff>40678</xdr:rowOff>
    </xdr:to>
    <xdr:cxnSp macro="">
      <xdr:nvCxnSpPr>
        <xdr:cNvPr id="129" name="直線コネクタ 128"/>
        <xdr:cNvCxnSpPr/>
      </xdr:nvCxnSpPr>
      <xdr:spPr>
        <a:xfrm flipV="1">
          <a:off x="2019300" y="9972357"/>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40678</xdr:rowOff>
    </xdr:from>
    <xdr:to>
      <xdr:col>10</xdr:col>
      <xdr:colOff>114300</xdr:colOff>
      <xdr:row>58</xdr:row>
      <xdr:rowOff>75464</xdr:rowOff>
    </xdr:to>
    <xdr:cxnSp macro="">
      <xdr:nvCxnSpPr>
        <xdr:cNvPr id="132" name="直線コネクタ 131"/>
        <xdr:cNvCxnSpPr/>
      </xdr:nvCxnSpPr>
      <xdr:spPr>
        <a:xfrm flipV="1">
          <a:off x="1130300" y="9984778"/>
          <a:ext cx="889000" cy="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158699</xdr:rowOff>
    </xdr:from>
    <xdr:to>
      <xdr:col>24</xdr:col>
      <xdr:colOff>114300</xdr:colOff>
      <xdr:row>57</xdr:row>
      <xdr:rowOff>88849</xdr:rowOff>
    </xdr:to>
    <xdr:sp macro="" textlink="">
      <xdr:nvSpPr>
        <xdr:cNvPr id="142" name="楕円 141"/>
        <xdr:cNvSpPr/>
      </xdr:nvSpPr>
      <xdr:spPr>
        <a:xfrm>
          <a:off x="4584700" y="97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137126</xdr:rowOff>
    </xdr:from>
    <xdr:ext cx="534377" cy="259045"/>
    <xdr:sp macro="" textlink="">
      <xdr:nvSpPr>
        <xdr:cNvPr id="143" name="物件費該当値テキスト"/>
        <xdr:cNvSpPr txBox="1"/>
      </xdr:nvSpPr>
      <xdr:spPr>
        <a:xfrm>
          <a:off x="4686300" y="97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46724</xdr:rowOff>
    </xdr:from>
    <xdr:to>
      <xdr:col>20</xdr:col>
      <xdr:colOff>38100</xdr:colOff>
      <xdr:row>57</xdr:row>
      <xdr:rowOff>148324</xdr:rowOff>
    </xdr:to>
    <xdr:sp macro="" textlink="">
      <xdr:nvSpPr>
        <xdr:cNvPr id="144" name="楕円 143"/>
        <xdr:cNvSpPr/>
      </xdr:nvSpPr>
      <xdr:spPr>
        <a:xfrm>
          <a:off x="3746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139451</xdr:rowOff>
    </xdr:from>
    <xdr:ext cx="534377" cy="259045"/>
    <xdr:sp macro="" textlink="">
      <xdr:nvSpPr>
        <xdr:cNvPr id="145" name="テキスト ボックス 144"/>
        <xdr:cNvSpPr txBox="1"/>
      </xdr:nvSpPr>
      <xdr:spPr>
        <a:xfrm>
          <a:off x="3530111" y="991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148907</xdr:rowOff>
    </xdr:from>
    <xdr:to>
      <xdr:col>15</xdr:col>
      <xdr:colOff>101600</xdr:colOff>
      <xdr:row>58</xdr:row>
      <xdr:rowOff>79057</xdr:rowOff>
    </xdr:to>
    <xdr:sp macro="" textlink="">
      <xdr:nvSpPr>
        <xdr:cNvPr id="146" name="楕円 145"/>
        <xdr:cNvSpPr/>
      </xdr:nvSpPr>
      <xdr:spPr>
        <a:xfrm>
          <a:off x="2857500" y="992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70184</xdr:rowOff>
    </xdr:from>
    <xdr:ext cx="534377" cy="259045"/>
    <xdr:sp macro="" textlink="">
      <xdr:nvSpPr>
        <xdr:cNvPr id="147" name="テキスト ボックス 146"/>
        <xdr:cNvSpPr txBox="1"/>
      </xdr:nvSpPr>
      <xdr:spPr>
        <a:xfrm>
          <a:off x="2641111" y="100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161328</xdr:rowOff>
    </xdr:from>
    <xdr:to>
      <xdr:col>10</xdr:col>
      <xdr:colOff>165100</xdr:colOff>
      <xdr:row>58</xdr:row>
      <xdr:rowOff>91478</xdr:rowOff>
    </xdr:to>
    <xdr:sp macro="" textlink="">
      <xdr:nvSpPr>
        <xdr:cNvPr id="148" name="楕円 147"/>
        <xdr:cNvSpPr/>
      </xdr:nvSpPr>
      <xdr:spPr>
        <a:xfrm>
          <a:off x="1968500" y="99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82605</xdr:rowOff>
    </xdr:from>
    <xdr:ext cx="534377" cy="259045"/>
    <xdr:sp macro="" textlink="">
      <xdr:nvSpPr>
        <xdr:cNvPr id="149" name="テキスト ボックス 148"/>
        <xdr:cNvSpPr txBox="1"/>
      </xdr:nvSpPr>
      <xdr:spPr>
        <a:xfrm>
          <a:off x="1752111" y="100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24664</xdr:rowOff>
    </xdr:from>
    <xdr:to>
      <xdr:col>6</xdr:col>
      <xdr:colOff>38100</xdr:colOff>
      <xdr:row>58</xdr:row>
      <xdr:rowOff>126264</xdr:rowOff>
    </xdr:to>
    <xdr:sp macro="" textlink="">
      <xdr:nvSpPr>
        <xdr:cNvPr id="150" name="楕円 149"/>
        <xdr:cNvSpPr/>
      </xdr:nvSpPr>
      <xdr:spPr>
        <a:xfrm>
          <a:off x="1079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117391</xdr:rowOff>
    </xdr:from>
    <xdr:ext cx="534377" cy="259045"/>
    <xdr:sp macro="" textlink="">
      <xdr:nvSpPr>
        <xdr:cNvPr id="151" name="テキスト ボックス 150"/>
        <xdr:cNvSpPr txBox="1"/>
      </xdr:nvSpPr>
      <xdr:spPr>
        <a:xfrm>
          <a:off x="863111" y="100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16866</xdr:rowOff>
    </xdr:from>
    <xdr:to>
      <xdr:col>24</xdr:col>
      <xdr:colOff>63500</xdr:colOff>
      <xdr:row>78</xdr:row>
      <xdr:rowOff>19914</xdr:rowOff>
    </xdr:to>
    <xdr:cxnSp macro="">
      <xdr:nvCxnSpPr>
        <xdr:cNvPr id="180" name="直線コネクタ 179"/>
        <xdr:cNvCxnSpPr/>
      </xdr:nvCxnSpPr>
      <xdr:spPr>
        <a:xfrm flipV="1">
          <a:off x="3797300" y="1338996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19914</xdr:rowOff>
    </xdr:from>
    <xdr:to>
      <xdr:col>19</xdr:col>
      <xdr:colOff>177800</xdr:colOff>
      <xdr:row>78</xdr:row>
      <xdr:rowOff>27305</xdr:rowOff>
    </xdr:to>
    <xdr:cxnSp macro="">
      <xdr:nvCxnSpPr>
        <xdr:cNvPr id="183" name="直線コネクタ 182"/>
        <xdr:cNvCxnSpPr/>
      </xdr:nvCxnSpPr>
      <xdr:spPr>
        <a:xfrm flipV="1">
          <a:off x="2908300" y="13393014"/>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26696</xdr:rowOff>
    </xdr:from>
    <xdr:to>
      <xdr:col>15</xdr:col>
      <xdr:colOff>50800</xdr:colOff>
      <xdr:row>78</xdr:row>
      <xdr:rowOff>27305</xdr:rowOff>
    </xdr:to>
    <xdr:cxnSp macro="">
      <xdr:nvCxnSpPr>
        <xdr:cNvPr id="186" name="直線コネクタ 185"/>
        <xdr:cNvCxnSpPr/>
      </xdr:nvCxnSpPr>
      <xdr:spPr>
        <a:xfrm>
          <a:off x="2019300" y="13399796"/>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13742</xdr:rowOff>
    </xdr:from>
    <xdr:to>
      <xdr:col>10</xdr:col>
      <xdr:colOff>114300</xdr:colOff>
      <xdr:row>78</xdr:row>
      <xdr:rowOff>26696</xdr:rowOff>
    </xdr:to>
    <xdr:cxnSp macro="">
      <xdr:nvCxnSpPr>
        <xdr:cNvPr id="189" name="直線コネクタ 188"/>
        <xdr:cNvCxnSpPr/>
      </xdr:nvCxnSpPr>
      <xdr:spPr>
        <a:xfrm>
          <a:off x="1130300" y="1338684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137516</xdr:rowOff>
    </xdr:from>
    <xdr:to>
      <xdr:col>24</xdr:col>
      <xdr:colOff>114300</xdr:colOff>
      <xdr:row>78</xdr:row>
      <xdr:rowOff>67666</xdr:rowOff>
    </xdr:to>
    <xdr:sp macro="" textlink="">
      <xdr:nvSpPr>
        <xdr:cNvPr id="199" name="楕円 198"/>
        <xdr:cNvSpPr/>
      </xdr:nvSpPr>
      <xdr:spPr>
        <a:xfrm>
          <a:off x="4584700" y="133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115943</xdr:rowOff>
    </xdr:from>
    <xdr:ext cx="469744" cy="259045"/>
    <xdr:sp macro="" textlink="">
      <xdr:nvSpPr>
        <xdr:cNvPr id="200" name="維持補修費該当値テキスト"/>
        <xdr:cNvSpPr txBox="1"/>
      </xdr:nvSpPr>
      <xdr:spPr>
        <a:xfrm>
          <a:off x="4686300" y="1331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140564</xdr:rowOff>
    </xdr:from>
    <xdr:to>
      <xdr:col>20</xdr:col>
      <xdr:colOff>38100</xdr:colOff>
      <xdr:row>78</xdr:row>
      <xdr:rowOff>70714</xdr:rowOff>
    </xdr:to>
    <xdr:sp macro="" textlink="">
      <xdr:nvSpPr>
        <xdr:cNvPr id="201" name="楕円 200"/>
        <xdr:cNvSpPr/>
      </xdr:nvSpPr>
      <xdr:spPr>
        <a:xfrm>
          <a:off x="3746500" y="133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61841</xdr:rowOff>
    </xdr:from>
    <xdr:ext cx="469744" cy="259045"/>
    <xdr:sp macro="" textlink="">
      <xdr:nvSpPr>
        <xdr:cNvPr id="202" name="テキスト ボックス 201"/>
        <xdr:cNvSpPr txBox="1"/>
      </xdr:nvSpPr>
      <xdr:spPr>
        <a:xfrm>
          <a:off x="3562428" y="1343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147955</xdr:rowOff>
    </xdr:from>
    <xdr:to>
      <xdr:col>15</xdr:col>
      <xdr:colOff>101600</xdr:colOff>
      <xdr:row>78</xdr:row>
      <xdr:rowOff>78105</xdr:rowOff>
    </xdr:to>
    <xdr:sp macro="" textlink="">
      <xdr:nvSpPr>
        <xdr:cNvPr id="203" name="楕円 202"/>
        <xdr:cNvSpPr/>
      </xdr:nvSpPr>
      <xdr:spPr>
        <a:xfrm>
          <a:off x="2857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69232</xdr:rowOff>
    </xdr:from>
    <xdr:ext cx="469744" cy="259045"/>
    <xdr:sp macro="" textlink="">
      <xdr:nvSpPr>
        <xdr:cNvPr id="204" name="テキスト ボックス 203"/>
        <xdr:cNvSpPr txBox="1"/>
      </xdr:nvSpPr>
      <xdr:spPr>
        <a:xfrm>
          <a:off x="2673428" y="134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147346</xdr:rowOff>
    </xdr:from>
    <xdr:to>
      <xdr:col>10</xdr:col>
      <xdr:colOff>165100</xdr:colOff>
      <xdr:row>78</xdr:row>
      <xdr:rowOff>77496</xdr:rowOff>
    </xdr:to>
    <xdr:sp macro="" textlink="">
      <xdr:nvSpPr>
        <xdr:cNvPr id="205" name="楕円 204"/>
        <xdr:cNvSpPr/>
      </xdr:nvSpPr>
      <xdr:spPr>
        <a:xfrm>
          <a:off x="1968500" y="133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68623</xdr:rowOff>
    </xdr:from>
    <xdr:ext cx="469744" cy="259045"/>
    <xdr:sp macro="" textlink="">
      <xdr:nvSpPr>
        <xdr:cNvPr id="206" name="テキスト ボックス 205"/>
        <xdr:cNvSpPr txBox="1"/>
      </xdr:nvSpPr>
      <xdr:spPr>
        <a:xfrm>
          <a:off x="1784428" y="1344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134392</xdr:rowOff>
    </xdr:from>
    <xdr:to>
      <xdr:col>6</xdr:col>
      <xdr:colOff>38100</xdr:colOff>
      <xdr:row>78</xdr:row>
      <xdr:rowOff>64542</xdr:rowOff>
    </xdr:to>
    <xdr:sp macro="" textlink="">
      <xdr:nvSpPr>
        <xdr:cNvPr id="207" name="楕円 206"/>
        <xdr:cNvSpPr/>
      </xdr:nvSpPr>
      <xdr:spPr>
        <a:xfrm>
          <a:off x="1079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55669</xdr:rowOff>
    </xdr:from>
    <xdr:ext cx="469744" cy="259045"/>
    <xdr:sp macro="" textlink="">
      <xdr:nvSpPr>
        <xdr:cNvPr id="208" name="テキスト ボックス 207"/>
        <xdr:cNvSpPr txBox="1"/>
      </xdr:nvSpPr>
      <xdr:spPr>
        <a:xfrm>
          <a:off x="895428"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49301</xdr:rowOff>
    </xdr:from>
    <xdr:to>
      <xdr:col>24</xdr:col>
      <xdr:colOff>63500</xdr:colOff>
      <xdr:row>95</xdr:row>
      <xdr:rowOff>100191</xdr:rowOff>
    </xdr:to>
    <xdr:cxnSp macro="">
      <xdr:nvCxnSpPr>
        <xdr:cNvPr id="238" name="直線コネクタ 237"/>
        <xdr:cNvCxnSpPr/>
      </xdr:nvCxnSpPr>
      <xdr:spPr>
        <a:xfrm flipV="1">
          <a:off x="3797300" y="16337051"/>
          <a:ext cx="8382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100191</xdr:rowOff>
    </xdr:from>
    <xdr:to>
      <xdr:col>19</xdr:col>
      <xdr:colOff>177800</xdr:colOff>
      <xdr:row>96</xdr:row>
      <xdr:rowOff>9640</xdr:rowOff>
    </xdr:to>
    <xdr:cxnSp macro="">
      <xdr:nvCxnSpPr>
        <xdr:cNvPr id="241" name="直線コネクタ 240"/>
        <xdr:cNvCxnSpPr/>
      </xdr:nvCxnSpPr>
      <xdr:spPr>
        <a:xfrm flipV="1">
          <a:off x="2908300" y="16387941"/>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775</xdr:rowOff>
    </xdr:from>
    <xdr:to>
      <xdr:col>15</xdr:col>
      <xdr:colOff>50800</xdr:colOff>
      <xdr:row>96</xdr:row>
      <xdr:rowOff>9640</xdr:rowOff>
    </xdr:to>
    <xdr:cxnSp macro="">
      <xdr:nvCxnSpPr>
        <xdr:cNvPr id="244" name="直線コネクタ 243"/>
        <xdr:cNvCxnSpPr/>
      </xdr:nvCxnSpPr>
      <xdr:spPr>
        <a:xfrm>
          <a:off x="2019300" y="16459975"/>
          <a:ext cx="889000" cy="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775</xdr:rowOff>
    </xdr:from>
    <xdr:to>
      <xdr:col>10</xdr:col>
      <xdr:colOff>114300</xdr:colOff>
      <xdr:row>96</xdr:row>
      <xdr:rowOff>30048</xdr:rowOff>
    </xdr:to>
    <xdr:cxnSp macro="">
      <xdr:nvCxnSpPr>
        <xdr:cNvPr id="247" name="直線コネクタ 246"/>
        <xdr:cNvCxnSpPr/>
      </xdr:nvCxnSpPr>
      <xdr:spPr>
        <a:xfrm flipV="1">
          <a:off x="1130300" y="16459975"/>
          <a:ext cx="889000" cy="2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169951</xdr:rowOff>
    </xdr:from>
    <xdr:to>
      <xdr:col>24</xdr:col>
      <xdr:colOff>114300</xdr:colOff>
      <xdr:row>95</xdr:row>
      <xdr:rowOff>100101</xdr:rowOff>
    </xdr:to>
    <xdr:sp macro="" textlink="">
      <xdr:nvSpPr>
        <xdr:cNvPr id="257" name="楕円 256"/>
        <xdr:cNvSpPr/>
      </xdr:nvSpPr>
      <xdr:spPr>
        <a:xfrm>
          <a:off x="4584700" y="162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21378</xdr:rowOff>
    </xdr:from>
    <xdr:ext cx="599010" cy="259045"/>
    <xdr:sp macro="" textlink="">
      <xdr:nvSpPr>
        <xdr:cNvPr id="258" name="扶助費該当値テキスト"/>
        <xdr:cNvSpPr txBox="1"/>
      </xdr:nvSpPr>
      <xdr:spPr>
        <a:xfrm>
          <a:off x="4686300" y="1613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49391</xdr:rowOff>
    </xdr:from>
    <xdr:to>
      <xdr:col>20</xdr:col>
      <xdr:colOff>38100</xdr:colOff>
      <xdr:row>95</xdr:row>
      <xdr:rowOff>150991</xdr:rowOff>
    </xdr:to>
    <xdr:sp macro="" textlink="">
      <xdr:nvSpPr>
        <xdr:cNvPr id="259" name="楕円 258"/>
        <xdr:cNvSpPr/>
      </xdr:nvSpPr>
      <xdr:spPr>
        <a:xfrm>
          <a:off x="3746500" y="163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167518</xdr:rowOff>
    </xdr:from>
    <xdr:ext cx="599010" cy="259045"/>
    <xdr:sp macro="" textlink="">
      <xdr:nvSpPr>
        <xdr:cNvPr id="260" name="テキスト ボックス 259"/>
        <xdr:cNvSpPr txBox="1"/>
      </xdr:nvSpPr>
      <xdr:spPr>
        <a:xfrm>
          <a:off x="3497795" y="1611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130290</xdr:rowOff>
    </xdr:from>
    <xdr:to>
      <xdr:col>15</xdr:col>
      <xdr:colOff>101600</xdr:colOff>
      <xdr:row>96</xdr:row>
      <xdr:rowOff>60440</xdr:rowOff>
    </xdr:to>
    <xdr:sp macro="" textlink="">
      <xdr:nvSpPr>
        <xdr:cNvPr id="261" name="楕円 260"/>
        <xdr:cNvSpPr/>
      </xdr:nvSpPr>
      <xdr:spPr>
        <a:xfrm>
          <a:off x="28575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76967</xdr:rowOff>
    </xdr:from>
    <xdr:ext cx="599010" cy="259045"/>
    <xdr:sp macro="" textlink="">
      <xdr:nvSpPr>
        <xdr:cNvPr id="262" name="テキスト ボックス 261"/>
        <xdr:cNvSpPr txBox="1"/>
      </xdr:nvSpPr>
      <xdr:spPr>
        <a:xfrm>
          <a:off x="2608795" y="1619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121425</xdr:rowOff>
    </xdr:from>
    <xdr:to>
      <xdr:col>10</xdr:col>
      <xdr:colOff>165100</xdr:colOff>
      <xdr:row>96</xdr:row>
      <xdr:rowOff>51575</xdr:rowOff>
    </xdr:to>
    <xdr:sp macro="" textlink="">
      <xdr:nvSpPr>
        <xdr:cNvPr id="263" name="楕円 262"/>
        <xdr:cNvSpPr/>
      </xdr:nvSpPr>
      <xdr:spPr>
        <a:xfrm>
          <a:off x="1968500" y="164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68102</xdr:rowOff>
    </xdr:from>
    <xdr:ext cx="599010" cy="259045"/>
    <xdr:sp macro="" textlink="">
      <xdr:nvSpPr>
        <xdr:cNvPr id="264" name="テキスト ボックス 263"/>
        <xdr:cNvSpPr txBox="1"/>
      </xdr:nvSpPr>
      <xdr:spPr>
        <a:xfrm>
          <a:off x="1719795" y="161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150698</xdr:rowOff>
    </xdr:from>
    <xdr:to>
      <xdr:col>6</xdr:col>
      <xdr:colOff>38100</xdr:colOff>
      <xdr:row>96</xdr:row>
      <xdr:rowOff>80848</xdr:rowOff>
    </xdr:to>
    <xdr:sp macro="" textlink="">
      <xdr:nvSpPr>
        <xdr:cNvPr id="265" name="楕円 264"/>
        <xdr:cNvSpPr/>
      </xdr:nvSpPr>
      <xdr:spPr>
        <a:xfrm>
          <a:off x="1079500" y="164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97375</xdr:rowOff>
    </xdr:from>
    <xdr:ext cx="599010" cy="259045"/>
    <xdr:sp macro="" textlink="">
      <xdr:nvSpPr>
        <xdr:cNvPr id="266" name="テキスト ボックス 265"/>
        <xdr:cNvSpPr txBox="1"/>
      </xdr:nvSpPr>
      <xdr:spPr>
        <a:xfrm>
          <a:off x="830795" y="1621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31869</xdr:rowOff>
    </xdr:from>
    <xdr:to>
      <xdr:col>55</xdr:col>
      <xdr:colOff>0</xdr:colOff>
      <xdr:row>37</xdr:row>
      <xdr:rowOff>152974</xdr:rowOff>
    </xdr:to>
    <xdr:cxnSp macro="">
      <xdr:nvCxnSpPr>
        <xdr:cNvPr id="295" name="直線コネクタ 294"/>
        <xdr:cNvCxnSpPr/>
      </xdr:nvCxnSpPr>
      <xdr:spPr>
        <a:xfrm flipV="1">
          <a:off x="9639300" y="5689719"/>
          <a:ext cx="838200" cy="80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152974</xdr:rowOff>
    </xdr:from>
    <xdr:to>
      <xdr:col>50</xdr:col>
      <xdr:colOff>114300</xdr:colOff>
      <xdr:row>37</xdr:row>
      <xdr:rowOff>154346</xdr:rowOff>
    </xdr:to>
    <xdr:cxnSp macro="">
      <xdr:nvCxnSpPr>
        <xdr:cNvPr id="298" name="直線コネクタ 297"/>
        <xdr:cNvCxnSpPr/>
      </xdr:nvCxnSpPr>
      <xdr:spPr>
        <a:xfrm flipV="1">
          <a:off x="8750300" y="649662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153607</xdr:rowOff>
    </xdr:from>
    <xdr:to>
      <xdr:col>45</xdr:col>
      <xdr:colOff>177800</xdr:colOff>
      <xdr:row>37</xdr:row>
      <xdr:rowOff>154346</xdr:rowOff>
    </xdr:to>
    <xdr:cxnSp macro="">
      <xdr:nvCxnSpPr>
        <xdr:cNvPr id="301" name="直線コネクタ 300"/>
        <xdr:cNvCxnSpPr/>
      </xdr:nvCxnSpPr>
      <xdr:spPr>
        <a:xfrm>
          <a:off x="7861300" y="6497257"/>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151313</xdr:rowOff>
    </xdr:from>
    <xdr:to>
      <xdr:col>41</xdr:col>
      <xdr:colOff>50800</xdr:colOff>
      <xdr:row>37</xdr:row>
      <xdr:rowOff>153607</xdr:rowOff>
    </xdr:to>
    <xdr:cxnSp macro="">
      <xdr:nvCxnSpPr>
        <xdr:cNvPr id="304" name="直線コネクタ 303"/>
        <xdr:cNvCxnSpPr/>
      </xdr:nvCxnSpPr>
      <xdr:spPr>
        <a:xfrm>
          <a:off x="6972300" y="6494963"/>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152519</xdr:rowOff>
    </xdr:from>
    <xdr:to>
      <xdr:col>55</xdr:col>
      <xdr:colOff>50800</xdr:colOff>
      <xdr:row>33</xdr:row>
      <xdr:rowOff>82669</xdr:rowOff>
    </xdr:to>
    <xdr:sp macro="" textlink="">
      <xdr:nvSpPr>
        <xdr:cNvPr id="314" name="楕円 313"/>
        <xdr:cNvSpPr/>
      </xdr:nvSpPr>
      <xdr:spPr>
        <a:xfrm>
          <a:off x="10426700" y="5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130946</xdr:rowOff>
    </xdr:from>
    <xdr:ext cx="599010" cy="259045"/>
    <xdr:sp macro="" textlink="">
      <xdr:nvSpPr>
        <xdr:cNvPr id="315" name="補助費等該当値テキスト"/>
        <xdr:cNvSpPr txBox="1"/>
      </xdr:nvSpPr>
      <xdr:spPr>
        <a:xfrm>
          <a:off x="10528300" y="561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102174</xdr:rowOff>
    </xdr:from>
    <xdr:to>
      <xdr:col>50</xdr:col>
      <xdr:colOff>165100</xdr:colOff>
      <xdr:row>38</xdr:row>
      <xdr:rowOff>32324</xdr:rowOff>
    </xdr:to>
    <xdr:sp macro="" textlink="">
      <xdr:nvSpPr>
        <xdr:cNvPr id="316" name="楕円 315"/>
        <xdr:cNvSpPr/>
      </xdr:nvSpPr>
      <xdr:spPr>
        <a:xfrm>
          <a:off x="9588500" y="64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23451</xdr:rowOff>
    </xdr:from>
    <xdr:ext cx="534377" cy="259045"/>
    <xdr:sp macro="" textlink="">
      <xdr:nvSpPr>
        <xdr:cNvPr id="317" name="テキスト ボックス 316"/>
        <xdr:cNvSpPr txBox="1"/>
      </xdr:nvSpPr>
      <xdr:spPr>
        <a:xfrm>
          <a:off x="9372111" y="653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103546</xdr:rowOff>
    </xdr:from>
    <xdr:to>
      <xdr:col>46</xdr:col>
      <xdr:colOff>38100</xdr:colOff>
      <xdr:row>38</xdr:row>
      <xdr:rowOff>33696</xdr:rowOff>
    </xdr:to>
    <xdr:sp macro="" textlink="">
      <xdr:nvSpPr>
        <xdr:cNvPr id="318" name="楕円 317"/>
        <xdr:cNvSpPr/>
      </xdr:nvSpPr>
      <xdr:spPr>
        <a:xfrm>
          <a:off x="8699500" y="64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24823</xdr:rowOff>
    </xdr:from>
    <xdr:ext cx="534377" cy="259045"/>
    <xdr:sp macro="" textlink="">
      <xdr:nvSpPr>
        <xdr:cNvPr id="319" name="テキスト ボックス 318"/>
        <xdr:cNvSpPr txBox="1"/>
      </xdr:nvSpPr>
      <xdr:spPr>
        <a:xfrm>
          <a:off x="8483111" y="653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102807</xdr:rowOff>
    </xdr:from>
    <xdr:to>
      <xdr:col>41</xdr:col>
      <xdr:colOff>101600</xdr:colOff>
      <xdr:row>38</xdr:row>
      <xdr:rowOff>32956</xdr:rowOff>
    </xdr:to>
    <xdr:sp macro="" textlink="">
      <xdr:nvSpPr>
        <xdr:cNvPr id="320" name="楕円 319"/>
        <xdr:cNvSpPr/>
      </xdr:nvSpPr>
      <xdr:spPr>
        <a:xfrm>
          <a:off x="7810500" y="6446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24083</xdr:rowOff>
    </xdr:from>
    <xdr:ext cx="534377" cy="259045"/>
    <xdr:sp macro="" textlink="">
      <xdr:nvSpPr>
        <xdr:cNvPr id="321" name="テキスト ボックス 320"/>
        <xdr:cNvSpPr txBox="1"/>
      </xdr:nvSpPr>
      <xdr:spPr>
        <a:xfrm>
          <a:off x="7594111" y="653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100513</xdr:rowOff>
    </xdr:from>
    <xdr:to>
      <xdr:col>36</xdr:col>
      <xdr:colOff>165100</xdr:colOff>
      <xdr:row>38</xdr:row>
      <xdr:rowOff>30663</xdr:rowOff>
    </xdr:to>
    <xdr:sp macro="" textlink="">
      <xdr:nvSpPr>
        <xdr:cNvPr id="322" name="楕円 321"/>
        <xdr:cNvSpPr/>
      </xdr:nvSpPr>
      <xdr:spPr>
        <a:xfrm>
          <a:off x="6921500" y="644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21790</xdr:rowOff>
    </xdr:from>
    <xdr:ext cx="534377" cy="259045"/>
    <xdr:sp macro="" textlink="">
      <xdr:nvSpPr>
        <xdr:cNvPr id="323" name="テキスト ボックス 322"/>
        <xdr:cNvSpPr txBox="1"/>
      </xdr:nvSpPr>
      <xdr:spPr>
        <a:xfrm>
          <a:off x="6705111" y="653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153020</xdr:rowOff>
    </xdr:from>
    <xdr:to>
      <xdr:col>55</xdr:col>
      <xdr:colOff>0</xdr:colOff>
      <xdr:row>57</xdr:row>
      <xdr:rowOff>99909</xdr:rowOff>
    </xdr:to>
    <xdr:cxnSp macro="">
      <xdr:nvCxnSpPr>
        <xdr:cNvPr id="352" name="直線コネクタ 351"/>
        <xdr:cNvCxnSpPr/>
      </xdr:nvCxnSpPr>
      <xdr:spPr>
        <a:xfrm>
          <a:off x="9639300" y="9754220"/>
          <a:ext cx="838200" cy="1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153020</xdr:rowOff>
    </xdr:from>
    <xdr:to>
      <xdr:col>50</xdr:col>
      <xdr:colOff>114300</xdr:colOff>
      <xdr:row>57</xdr:row>
      <xdr:rowOff>117358</xdr:rowOff>
    </xdr:to>
    <xdr:cxnSp macro="">
      <xdr:nvCxnSpPr>
        <xdr:cNvPr id="355" name="直線コネクタ 354"/>
        <xdr:cNvCxnSpPr/>
      </xdr:nvCxnSpPr>
      <xdr:spPr>
        <a:xfrm flipV="1">
          <a:off x="8750300" y="9754220"/>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90345</xdr:rowOff>
    </xdr:from>
    <xdr:to>
      <xdr:col>45</xdr:col>
      <xdr:colOff>177800</xdr:colOff>
      <xdr:row>57</xdr:row>
      <xdr:rowOff>117358</xdr:rowOff>
    </xdr:to>
    <xdr:cxnSp macro="">
      <xdr:nvCxnSpPr>
        <xdr:cNvPr id="358" name="直線コネクタ 357"/>
        <xdr:cNvCxnSpPr/>
      </xdr:nvCxnSpPr>
      <xdr:spPr>
        <a:xfrm>
          <a:off x="7861300" y="9862995"/>
          <a:ext cx="889000" cy="2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90345</xdr:rowOff>
    </xdr:from>
    <xdr:to>
      <xdr:col>41</xdr:col>
      <xdr:colOff>50800</xdr:colOff>
      <xdr:row>58</xdr:row>
      <xdr:rowOff>50508</xdr:rowOff>
    </xdr:to>
    <xdr:cxnSp macro="">
      <xdr:nvCxnSpPr>
        <xdr:cNvPr id="361" name="直線コネクタ 360"/>
        <xdr:cNvCxnSpPr/>
      </xdr:nvCxnSpPr>
      <xdr:spPr>
        <a:xfrm flipV="1">
          <a:off x="6972300" y="9862995"/>
          <a:ext cx="889000" cy="13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49109</xdr:rowOff>
    </xdr:from>
    <xdr:to>
      <xdr:col>55</xdr:col>
      <xdr:colOff>50800</xdr:colOff>
      <xdr:row>57</xdr:row>
      <xdr:rowOff>150709</xdr:rowOff>
    </xdr:to>
    <xdr:sp macro="" textlink="">
      <xdr:nvSpPr>
        <xdr:cNvPr id="371" name="楕円 370"/>
        <xdr:cNvSpPr/>
      </xdr:nvSpPr>
      <xdr:spPr>
        <a:xfrm>
          <a:off x="10426700" y="982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27536</xdr:rowOff>
    </xdr:from>
    <xdr:ext cx="534377" cy="259045"/>
    <xdr:sp macro="" textlink="">
      <xdr:nvSpPr>
        <xdr:cNvPr id="372" name="普通建設事業費該当値テキスト"/>
        <xdr:cNvSpPr txBox="1"/>
      </xdr:nvSpPr>
      <xdr:spPr>
        <a:xfrm>
          <a:off x="10528300" y="980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102220</xdr:rowOff>
    </xdr:from>
    <xdr:to>
      <xdr:col>50</xdr:col>
      <xdr:colOff>165100</xdr:colOff>
      <xdr:row>57</xdr:row>
      <xdr:rowOff>32370</xdr:rowOff>
    </xdr:to>
    <xdr:sp macro="" textlink="">
      <xdr:nvSpPr>
        <xdr:cNvPr id="373" name="楕円 372"/>
        <xdr:cNvSpPr/>
      </xdr:nvSpPr>
      <xdr:spPr>
        <a:xfrm>
          <a:off x="9588500" y="97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48897</xdr:rowOff>
    </xdr:from>
    <xdr:ext cx="534377" cy="259045"/>
    <xdr:sp macro="" textlink="">
      <xdr:nvSpPr>
        <xdr:cNvPr id="374" name="テキスト ボックス 373"/>
        <xdr:cNvSpPr txBox="1"/>
      </xdr:nvSpPr>
      <xdr:spPr>
        <a:xfrm>
          <a:off x="9372111" y="94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66558</xdr:rowOff>
    </xdr:from>
    <xdr:to>
      <xdr:col>46</xdr:col>
      <xdr:colOff>38100</xdr:colOff>
      <xdr:row>57</xdr:row>
      <xdr:rowOff>168158</xdr:rowOff>
    </xdr:to>
    <xdr:sp macro="" textlink="">
      <xdr:nvSpPr>
        <xdr:cNvPr id="375" name="楕円 374"/>
        <xdr:cNvSpPr/>
      </xdr:nvSpPr>
      <xdr:spPr>
        <a:xfrm>
          <a:off x="86995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159285</xdr:rowOff>
    </xdr:from>
    <xdr:ext cx="534377" cy="259045"/>
    <xdr:sp macro="" textlink="">
      <xdr:nvSpPr>
        <xdr:cNvPr id="376" name="テキスト ボックス 375"/>
        <xdr:cNvSpPr txBox="1"/>
      </xdr:nvSpPr>
      <xdr:spPr>
        <a:xfrm>
          <a:off x="8483111" y="99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39545</xdr:rowOff>
    </xdr:from>
    <xdr:to>
      <xdr:col>41</xdr:col>
      <xdr:colOff>101600</xdr:colOff>
      <xdr:row>57</xdr:row>
      <xdr:rowOff>141145</xdr:rowOff>
    </xdr:to>
    <xdr:sp macro="" textlink="">
      <xdr:nvSpPr>
        <xdr:cNvPr id="377" name="楕円 376"/>
        <xdr:cNvSpPr/>
      </xdr:nvSpPr>
      <xdr:spPr>
        <a:xfrm>
          <a:off x="7810500" y="98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132272</xdr:rowOff>
    </xdr:from>
    <xdr:ext cx="534377" cy="259045"/>
    <xdr:sp macro="" textlink="">
      <xdr:nvSpPr>
        <xdr:cNvPr id="378" name="テキスト ボックス 377"/>
        <xdr:cNvSpPr txBox="1"/>
      </xdr:nvSpPr>
      <xdr:spPr>
        <a:xfrm>
          <a:off x="7594111" y="990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171158</xdr:rowOff>
    </xdr:from>
    <xdr:to>
      <xdr:col>36</xdr:col>
      <xdr:colOff>165100</xdr:colOff>
      <xdr:row>58</xdr:row>
      <xdr:rowOff>101308</xdr:rowOff>
    </xdr:to>
    <xdr:sp macro="" textlink="">
      <xdr:nvSpPr>
        <xdr:cNvPr id="379" name="楕円 378"/>
        <xdr:cNvSpPr/>
      </xdr:nvSpPr>
      <xdr:spPr>
        <a:xfrm>
          <a:off x="6921500" y="99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92435</xdr:rowOff>
    </xdr:from>
    <xdr:ext cx="534377" cy="259045"/>
    <xdr:sp macro="" textlink="">
      <xdr:nvSpPr>
        <xdr:cNvPr id="380" name="テキスト ボックス 379"/>
        <xdr:cNvSpPr txBox="1"/>
      </xdr:nvSpPr>
      <xdr:spPr>
        <a:xfrm>
          <a:off x="6705111" y="100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100457</xdr:rowOff>
    </xdr:from>
    <xdr:to>
      <xdr:col>55</xdr:col>
      <xdr:colOff>0</xdr:colOff>
      <xdr:row>78</xdr:row>
      <xdr:rowOff>167842</xdr:rowOff>
    </xdr:to>
    <xdr:cxnSp macro="">
      <xdr:nvCxnSpPr>
        <xdr:cNvPr id="409" name="直線コネクタ 408"/>
        <xdr:cNvCxnSpPr/>
      </xdr:nvCxnSpPr>
      <xdr:spPr>
        <a:xfrm>
          <a:off x="9639300" y="13473557"/>
          <a:ext cx="838200" cy="6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100457</xdr:rowOff>
    </xdr:from>
    <xdr:to>
      <xdr:col>50</xdr:col>
      <xdr:colOff>114300</xdr:colOff>
      <xdr:row>79</xdr:row>
      <xdr:rowOff>21920</xdr:rowOff>
    </xdr:to>
    <xdr:cxnSp macro="">
      <xdr:nvCxnSpPr>
        <xdr:cNvPr id="412" name="直線コネクタ 411"/>
        <xdr:cNvCxnSpPr/>
      </xdr:nvCxnSpPr>
      <xdr:spPr>
        <a:xfrm flipV="1">
          <a:off x="8750300" y="13473557"/>
          <a:ext cx="889000" cy="9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154609</xdr:rowOff>
    </xdr:from>
    <xdr:to>
      <xdr:col>45</xdr:col>
      <xdr:colOff>177800</xdr:colOff>
      <xdr:row>79</xdr:row>
      <xdr:rowOff>21920</xdr:rowOff>
    </xdr:to>
    <xdr:cxnSp macro="">
      <xdr:nvCxnSpPr>
        <xdr:cNvPr id="415" name="直線コネクタ 414"/>
        <xdr:cNvCxnSpPr/>
      </xdr:nvCxnSpPr>
      <xdr:spPr>
        <a:xfrm>
          <a:off x="7861300" y="13527709"/>
          <a:ext cx="889000" cy="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154609</xdr:rowOff>
    </xdr:from>
    <xdr:to>
      <xdr:col>41</xdr:col>
      <xdr:colOff>50800</xdr:colOff>
      <xdr:row>78</xdr:row>
      <xdr:rowOff>161468</xdr:rowOff>
    </xdr:to>
    <xdr:cxnSp macro="">
      <xdr:nvCxnSpPr>
        <xdr:cNvPr id="418" name="直線コネクタ 417"/>
        <xdr:cNvCxnSpPr/>
      </xdr:nvCxnSpPr>
      <xdr:spPr>
        <a:xfrm flipV="1">
          <a:off x="6972300" y="1352770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117042</xdr:rowOff>
    </xdr:from>
    <xdr:to>
      <xdr:col>55</xdr:col>
      <xdr:colOff>50800</xdr:colOff>
      <xdr:row>79</xdr:row>
      <xdr:rowOff>47192</xdr:rowOff>
    </xdr:to>
    <xdr:sp macro="" textlink="">
      <xdr:nvSpPr>
        <xdr:cNvPr id="428" name="楕円 427"/>
        <xdr:cNvSpPr/>
      </xdr:nvSpPr>
      <xdr:spPr>
        <a:xfrm>
          <a:off x="10426700" y="134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31969</xdr:rowOff>
    </xdr:from>
    <xdr:ext cx="469744" cy="259045"/>
    <xdr:sp macro="" textlink="">
      <xdr:nvSpPr>
        <xdr:cNvPr id="429" name="普通建設事業費 （ うち新規整備　）該当値テキスト"/>
        <xdr:cNvSpPr txBox="1"/>
      </xdr:nvSpPr>
      <xdr:spPr>
        <a:xfrm>
          <a:off x="10528300" y="134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49657</xdr:rowOff>
    </xdr:from>
    <xdr:to>
      <xdr:col>50</xdr:col>
      <xdr:colOff>165100</xdr:colOff>
      <xdr:row>78</xdr:row>
      <xdr:rowOff>151257</xdr:rowOff>
    </xdr:to>
    <xdr:sp macro="" textlink="">
      <xdr:nvSpPr>
        <xdr:cNvPr id="430" name="楕円 429"/>
        <xdr:cNvSpPr/>
      </xdr:nvSpPr>
      <xdr:spPr>
        <a:xfrm>
          <a:off x="9588500" y="134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142384</xdr:rowOff>
    </xdr:from>
    <xdr:ext cx="469744" cy="259045"/>
    <xdr:sp macro="" textlink="">
      <xdr:nvSpPr>
        <xdr:cNvPr id="431" name="テキスト ボックス 430"/>
        <xdr:cNvSpPr txBox="1"/>
      </xdr:nvSpPr>
      <xdr:spPr>
        <a:xfrm>
          <a:off x="9404428" y="1351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142570</xdr:rowOff>
    </xdr:from>
    <xdr:to>
      <xdr:col>46</xdr:col>
      <xdr:colOff>38100</xdr:colOff>
      <xdr:row>79</xdr:row>
      <xdr:rowOff>72720</xdr:rowOff>
    </xdr:to>
    <xdr:sp macro="" textlink="">
      <xdr:nvSpPr>
        <xdr:cNvPr id="432" name="楕円 431"/>
        <xdr:cNvSpPr/>
      </xdr:nvSpPr>
      <xdr:spPr>
        <a:xfrm>
          <a:off x="8699500" y="135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63847</xdr:rowOff>
    </xdr:from>
    <xdr:ext cx="469744" cy="259045"/>
    <xdr:sp macro="" textlink="">
      <xdr:nvSpPr>
        <xdr:cNvPr id="433" name="テキスト ボックス 432"/>
        <xdr:cNvSpPr txBox="1"/>
      </xdr:nvSpPr>
      <xdr:spPr>
        <a:xfrm>
          <a:off x="8515428" y="1360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103809</xdr:rowOff>
    </xdr:from>
    <xdr:to>
      <xdr:col>41</xdr:col>
      <xdr:colOff>101600</xdr:colOff>
      <xdr:row>79</xdr:row>
      <xdr:rowOff>33959</xdr:rowOff>
    </xdr:to>
    <xdr:sp macro="" textlink="">
      <xdr:nvSpPr>
        <xdr:cNvPr id="434" name="楕円 433"/>
        <xdr:cNvSpPr/>
      </xdr:nvSpPr>
      <xdr:spPr>
        <a:xfrm>
          <a:off x="7810500" y="1347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25086</xdr:rowOff>
    </xdr:from>
    <xdr:ext cx="469744" cy="259045"/>
    <xdr:sp macro="" textlink="">
      <xdr:nvSpPr>
        <xdr:cNvPr id="435" name="テキスト ボックス 434"/>
        <xdr:cNvSpPr txBox="1"/>
      </xdr:nvSpPr>
      <xdr:spPr>
        <a:xfrm>
          <a:off x="7626428" y="1356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110668</xdr:rowOff>
    </xdr:from>
    <xdr:to>
      <xdr:col>36</xdr:col>
      <xdr:colOff>165100</xdr:colOff>
      <xdr:row>79</xdr:row>
      <xdr:rowOff>40818</xdr:rowOff>
    </xdr:to>
    <xdr:sp macro="" textlink="">
      <xdr:nvSpPr>
        <xdr:cNvPr id="436" name="楕円 435"/>
        <xdr:cNvSpPr/>
      </xdr:nvSpPr>
      <xdr:spPr>
        <a:xfrm>
          <a:off x="6921500" y="1348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31945</xdr:rowOff>
    </xdr:from>
    <xdr:ext cx="469744" cy="259045"/>
    <xdr:sp macro="" textlink="">
      <xdr:nvSpPr>
        <xdr:cNvPr id="437" name="テキスト ボックス 436"/>
        <xdr:cNvSpPr txBox="1"/>
      </xdr:nvSpPr>
      <xdr:spPr>
        <a:xfrm>
          <a:off x="6737428" y="1357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27287</xdr:rowOff>
    </xdr:from>
    <xdr:to>
      <xdr:col>55</xdr:col>
      <xdr:colOff>0</xdr:colOff>
      <xdr:row>97</xdr:row>
      <xdr:rowOff>165494</xdr:rowOff>
    </xdr:to>
    <xdr:cxnSp macro="">
      <xdr:nvCxnSpPr>
        <xdr:cNvPr id="466" name="直線コネクタ 465"/>
        <xdr:cNvCxnSpPr/>
      </xdr:nvCxnSpPr>
      <xdr:spPr>
        <a:xfrm>
          <a:off x="9639300" y="16657937"/>
          <a:ext cx="838200" cy="1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117163</xdr:rowOff>
    </xdr:from>
    <xdr:to>
      <xdr:col>50</xdr:col>
      <xdr:colOff>114300</xdr:colOff>
      <xdr:row>97</xdr:row>
      <xdr:rowOff>27287</xdr:rowOff>
    </xdr:to>
    <xdr:cxnSp macro="">
      <xdr:nvCxnSpPr>
        <xdr:cNvPr id="469" name="直線コネクタ 468"/>
        <xdr:cNvCxnSpPr/>
      </xdr:nvCxnSpPr>
      <xdr:spPr>
        <a:xfrm>
          <a:off x="8750300" y="16576363"/>
          <a:ext cx="889000" cy="8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146272</xdr:rowOff>
    </xdr:from>
    <xdr:to>
      <xdr:col>45</xdr:col>
      <xdr:colOff>177800</xdr:colOff>
      <xdr:row>96</xdr:row>
      <xdr:rowOff>117163</xdr:rowOff>
    </xdr:to>
    <xdr:cxnSp macro="">
      <xdr:nvCxnSpPr>
        <xdr:cNvPr id="472" name="直線コネクタ 471"/>
        <xdr:cNvCxnSpPr/>
      </xdr:nvCxnSpPr>
      <xdr:spPr>
        <a:xfrm>
          <a:off x="7861300" y="16434022"/>
          <a:ext cx="889000" cy="1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3281</xdr:rowOff>
    </xdr:from>
    <xdr:ext cx="534377" cy="259045"/>
    <xdr:sp macro="" textlink="">
      <xdr:nvSpPr>
        <xdr:cNvPr id="474" name="テキスト ボックス 473"/>
        <xdr:cNvSpPr txBox="1"/>
      </xdr:nvSpPr>
      <xdr:spPr>
        <a:xfrm>
          <a:off x="8483111" y="1663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146272</xdr:rowOff>
    </xdr:from>
    <xdr:to>
      <xdr:col>41</xdr:col>
      <xdr:colOff>50800</xdr:colOff>
      <xdr:row>97</xdr:row>
      <xdr:rowOff>122670</xdr:rowOff>
    </xdr:to>
    <xdr:cxnSp macro="">
      <xdr:nvCxnSpPr>
        <xdr:cNvPr id="475" name="直線コネクタ 474"/>
        <xdr:cNvCxnSpPr/>
      </xdr:nvCxnSpPr>
      <xdr:spPr>
        <a:xfrm flipV="1">
          <a:off x="6972300" y="16434022"/>
          <a:ext cx="889000" cy="3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114694</xdr:rowOff>
    </xdr:from>
    <xdr:to>
      <xdr:col>55</xdr:col>
      <xdr:colOff>50800</xdr:colOff>
      <xdr:row>98</xdr:row>
      <xdr:rowOff>44844</xdr:rowOff>
    </xdr:to>
    <xdr:sp macro="" textlink="">
      <xdr:nvSpPr>
        <xdr:cNvPr id="485" name="楕円 484"/>
        <xdr:cNvSpPr/>
      </xdr:nvSpPr>
      <xdr:spPr>
        <a:xfrm>
          <a:off x="10426700" y="16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93121</xdr:rowOff>
    </xdr:from>
    <xdr:ext cx="534377" cy="259045"/>
    <xdr:sp macro="" textlink="">
      <xdr:nvSpPr>
        <xdr:cNvPr id="486" name="普通建設事業費 （ うち更新整備　）該当値テキスト"/>
        <xdr:cNvSpPr txBox="1"/>
      </xdr:nvSpPr>
      <xdr:spPr>
        <a:xfrm>
          <a:off x="10528300" y="1672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147937</xdr:rowOff>
    </xdr:from>
    <xdr:to>
      <xdr:col>50</xdr:col>
      <xdr:colOff>165100</xdr:colOff>
      <xdr:row>97</xdr:row>
      <xdr:rowOff>78087</xdr:rowOff>
    </xdr:to>
    <xdr:sp macro="" textlink="">
      <xdr:nvSpPr>
        <xdr:cNvPr id="487" name="楕円 486"/>
        <xdr:cNvSpPr/>
      </xdr:nvSpPr>
      <xdr:spPr>
        <a:xfrm>
          <a:off x="9588500" y="166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69214</xdr:rowOff>
    </xdr:from>
    <xdr:ext cx="534377" cy="259045"/>
    <xdr:sp macro="" textlink="">
      <xdr:nvSpPr>
        <xdr:cNvPr id="488" name="テキスト ボックス 487"/>
        <xdr:cNvSpPr txBox="1"/>
      </xdr:nvSpPr>
      <xdr:spPr>
        <a:xfrm>
          <a:off x="9372111" y="166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66363</xdr:rowOff>
    </xdr:from>
    <xdr:to>
      <xdr:col>46</xdr:col>
      <xdr:colOff>38100</xdr:colOff>
      <xdr:row>96</xdr:row>
      <xdr:rowOff>167963</xdr:rowOff>
    </xdr:to>
    <xdr:sp macro="" textlink="">
      <xdr:nvSpPr>
        <xdr:cNvPr id="489" name="楕円 488"/>
        <xdr:cNvSpPr/>
      </xdr:nvSpPr>
      <xdr:spPr>
        <a:xfrm>
          <a:off x="8699500" y="165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13040</xdr:rowOff>
    </xdr:from>
    <xdr:ext cx="534377" cy="259045"/>
    <xdr:sp macro="" textlink="">
      <xdr:nvSpPr>
        <xdr:cNvPr id="490" name="テキスト ボックス 489"/>
        <xdr:cNvSpPr txBox="1"/>
      </xdr:nvSpPr>
      <xdr:spPr>
        <a:xfrm>
          <a:off x="8483111" y="1630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95472</xdr:rowOff>
    </xdr:from>
    <xdr:to>
      <xdr:col>41</xdr:col>
      <xdr:colOff>101600</xdr:colOff>
      <xdr:row>96</xdr:row>
      <xdr:rowOff>25622</xdr:rowOff>
    </xdr:to>
    <xdr:sp macro="" textlink="">
      <xdr:nvSpPr>
        <xdr:cNvPr id="491" name="楕円 490"/>
        <xdr:cNvSpPr/>
      </xdr:nvSpPr>
      <xdr:spPr>
        <a:xfrm>
          <a:off x="7810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42149</xdr:rowOff>
    </xdr:from>
    <xdr:ext cx="534377" cy="259045"/>
    <xdr:sp macro="" textlink="">
      <xdr:nvSpPr>
        <xdr:cNvPr id="492" name="テキスト ボックス 491"/>
        <xdr:cNvSpPr txBox="1"/>
      </xdr:nvSpPr>
      <xdr:spPr>
        <a:xfrm>
          <a:off x="7594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71870</xdr:rowOff>
    </xdr:from>
    <xdr:to>
      <xdr:col>36</xdr:col>
      <xdr:colOff>165100</xdr:colOff>
      <xdr:row>98</xdr:row>
      <xdr:rowOff>2020</xdr:rowOff>
    </xdr:to>
    <xdr:sp macro="" textlink="">
      <xdr:nvSpPr>
        <xdr:cNvPr id="493" name="楕円 492"/>
        <xdr:cNvSpPr/>
      </xdr:nvSpPr>
      <xdr:spPr>
        <a:xfrm>
          <a:off x="6921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164597</xdr:rowOff>
    </xdr:from>
    <xdr:ext cx="534377" cy="259045"/>
    <xdr:sp macro="" textlink="">
      <xdr:nvSpPr>
        <xdr:cNvPr id="494" name="テキスト ボックス 493"/>
        <xdr:cNvSpPr txBox="1"/>
      </xdr:nvSpPr>
      <xdr:spPr>
        <a:xfrm>
          <a:off x="6705111" y="167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27153</xdr:rowOff>
    </xdr:from>
    <xdr:to>
      <xdr:col>85</xdr:col>
      <xdr:colOff>127000</xdr:colOff>
      <xdr:row>39</xdr:row>
      <xdr:rowOff>35687</xdr:rowOff>
    </xdr:to>
    <xdr:cxnSp macro="">
      <xdr:nvCxnSpPr>
        <xdr:cNvPr id="523" name="直線コネクタ 522"/>
        <xdr:cNvCxnSpPr/>
      </xdr:nvCxnSpPr>
      <xdr:spPr>
        <a:xfrm>
          <a:off x="15481300" y="6713703"/>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34468</xdr:rowOff>
    </xdr:from>
    <xdr:to>
      <xdr:col>81</xdr:col>
      <xdr:colOff>50800</xdr:colOff>
      <xdr:row>39</xdr:row>
      <xdr:rowOff>27153</xdr:rowOff>
    </xdr:to>
    <xdr:cxnSp macro="">
      <xdr:nvCxnSpPr>
        <xdr:cNvPr id="526" name="直線コネクタ 525"/>
        <xdr:cNvCxnSpPr/>
      </xdr:nvCxnSpPr>
      <xdr:spPr>
        <a:xfrm>
          <a:off x="14592300" y="6549568"/>
          <a:ext cx="889000" cy="1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34468</xdr:rowOff>
    </xdr:from>
    <xdr:to>
      <xdr:col>76</xdr:col>
      <xdr:colOff>114300</xdr:colOff>
      <xdr:row>38</xdr:row>
      <xdr:rowOff>96189</xdr:rowOff>
    </xdr:to>
    <xdr:cxnSp macro="">
      <xdr:nvCxnSpPr>
        <xdr:cNvPr id="529" name="直線コネクタ 528"/>
        <xdr:cNvCxnSpPr/>
      </xdr:nvCxnSpPr>
      <xdr:spPr>
        <a:xfrm flipV="1">
          <a:off x="13703300" y="654956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150537</xdr:rowOff>
    </xdr:from>
    <xdr:ext cx="469744" cy="259045"/>
    <xdr:sp macro="" textlink="">
      <xdr:nvSpPr>
        <xdr:cNvPr id="531" name="テキスト ボックス 530"/>
        <xdr:cNvSpPr txBox="1"/>
      </xdr:nvSpPr>
      <xdr:spPr>
        <a:xfrm>
          <a:off x="14357428" y="66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96189</xdr:rowOff>
    </xdr:from>
    <xdr:to>
      <xdr:col>71</xdr:col>
      <xdr:colOff>177800</xdr:colOff>
      <xdr:row>39</xdr:row>
      <xdr:rowOff>36678</xdr:rowOff>
    </xdr:to>
    <xdr:cxnSp macro="">
      <xdr:nvCxnSpPr>
        <xdr:cNvPr id="532" name="直線コネクタ 531"/>
        <xdr:cNvCxnSpPr/>
      </xdr:nvCxnSpPr>
      <xdr:spPr>
        <a:xfrm flipV="1">
          <a:off x="12814300" y="6611289"/>
          <a:ext cx="889000" cy="1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49268</xdr:rowOff>
    </xdr:from>
    <xdr:ext cx="378565" cy="259045"/>
    <xdr:sp macro="" textlink="">
      <xdr:nvSpPr>
        <xdr:cNvPr id="534" name="テキスト ボックス 533"/>
        <xdr:cNvSpPr txBox="1"/>
      </xdr:nvSpPr>
      <xdr:spPr>
        <a:xfrm>
          <a:off x="13514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156337</xdr:rowOff>
    </xdr:from>
    <xdr:to>
      <xdr:col>85</xdr:col>
      <xdr:colOff>177800</xdr:colOff>
      <xdr:row>39</xdr:row>
      <xdr:rowOff>86487</xdr:rowOff>
    </xdr:to>
    <xdr:sp macro="" textlink="">
      <xdr:nvSpPr>
        <xdr:cNvPr id="542" name="楕円 541"/>
        <xdr:cNvSpPr/>
      </xdr:nvSpPr>
      <xdr:spPr>
        <a:xfrm>
          <a:off x="162687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71264</xdr:rowOff>
    </xdr:from>
    <xdr:ext cx="378565" cy="259045"/>
    <xdr:sp macro="" textlink="">
      <xdr:nvSpPr>
        <xdr:cNvPr id="543" name="災害復旧事業費該当値テキスト"/>
        <xdr:cNvSpPr txBox="1"/>
      </xdr:nvSpPr>
      <xdr:spPr>
        <a:xfrm>
          <a:off x="16370300" y="6586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147803</xdr:rowOff>
    </xdr:from>
    <xdr:to>
      <xdr:col>81</xdr:col>
      <xdr:colOff>101600</xdr:colOff>
      <xdr:row>39</xdr:row>
      <xdr:rowOff>77953</xdr:rowOff>
    </xdr:to>
    <xdr:sp macro="" textlink="">
      <xdr:nvSpPr>
        <xdr:cNvPr id="544" name="楕円 543"/>
        <xdr:cNvSpPr/>
      </xdr:nvSpPr>
      <xdr:spPr>
        <a:xfrm>
          <a:off x="15430500" y="66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69080</xdr:rowOff>
    </xdr:from>
    <xdr:ext cx="378565" cy="259045"/>
    <xdr:sp macro="" textlink="">
      <xdr:nvSpPr>
        <xdr:cNvPr id="545" name="テキスト ボックス 544"/>
        <xdr:cNvSpPr txBox="1"/>
      </xdr:nvSpPr>
      <xdr:spPr>
        <a:xfrm>
          <a:off x="15292017" y="6755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155118</xdr:rowOff>
    </xdr:from>
    <xdr:to>
      <xdr:col>76</xdr:col>
      <xdr:colOff>165100</xdr:colOff>
      <xdr:row>38</xdr:row>
      <xdr:rowOff>85268</xdr:rowOff>
    </xdr:to>
    <xdr:sp macro="" textlink="">
      <xdr:nvSpPr>
        <xdr:cNvPr id="546" name="楕円 545"/>
        <xdr:cNvSpPr/>
      </xdr:nvSpPr>
      <xdr:spPr>
        <a:xfrm>
          <a:off x="14541500" y="64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101795</xdr:rowOff>
    </xdr:from>
    <xdr:ext cx="469744" cy="259045"/>
    <xdr:sp macro="" textlink="">
      <xdr:nvSpPr>
        <xdr:cNvPr id="547" name="テキスト ボックス 546"/>
        <xdr:cNvSpPr txBox="1"/>
      </xdr:nvSpPr>
      <xdr:spPr>
        <a:xfrm>
          <a:off x="14357428" y="62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45389</xdr:rowOff>
    </xdr:from>
    <xdr:to>
      <xdr:col>72</xdr:col>
      <xdr:colOff>38100</xdr:colOff>
      <xdr:row>38</xdr:row>
      <xdr:rowOff>146989</xdr:rowOff>
    </xdr:to>
    <xdr:sp macro="" textlink="">
      <xdr:nvSpPr>
        <xdr:cNvPr id="548" name="楕円 547"/>
        <xdr:cNvSpPr/>
      </xdr:nvSpPr>
      <xdr:spPr>
        <a:xfrm>
          <a:off x="13652500" y="65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163517</xdr:rowOff>
    </xdr:from>
    <xdr:ext cx="469744" cy="259045"/>
    <xdr:sp macro="" textlink="">
      <xdr:nvSpPr>
        <xdr:cNvPr id="549" name="テキスト ボックス 548"/>
        <xdr:cNvSpPr txBox="1"/>
      </xdr:nvSpPr>
      <xdr:spPr>
        <a:xfrm>
          <a:off x="13468428" y="63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157328</xdr:rowOff>
    </xdr:from>
    <xdr:to>
      <xdr:col>67</xdr:col>
      <xdr:colOff>101600</xdr:colOff>
      <xdr:row>39</xdr:row>
      <xdr:rowOff>87478</xdr:rowOff>
    </xdr:to>
    <xdr:sp macro="" textlink="">
      <xdr:nvSpPr>
        <xdr:cNvPr id="550" name="楕円 549"/>
        <xdr:cNvSpPr/>
      </xdr:nvSpPr>
      <xdr:spPr>
        <a:xfrm>
          <a:off x="12763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78605</xdr:rowOff>
    </xdr:from>
    <xdr:ext cx="378565" cy="259045"/>
    <xdr:sp macro="" textlink="">
      <xdr:nvSpPr>
        <xdr:cNvPr id="551" name="テキスト ボックス 550"/>
        <xdr:cNvSpPr txBox="1"/>
      </xdr:nvSpPr>
      <xdr:spPr>
        <a:xfrm>
          <a:off x="12625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5806</xdr:rowOff>
    </xdr:from>
    <xdr:to>
      <xdr:col>85</xdr:col>
      <xdr:colOff>127000</xdr:colOff>
      <xdr:row>76</xdr:row>
      <xdr:rowOff>132286</xdr:rowOff>
    </xdr:to>
    <xdr:cxnSp macro="">
      <xdr:nvCxnSpPr>
        <xdr:cNvPr id="632" name="直線コネクタ 631"/>
        <xdr:cNvCxnSpPr/>
      </xdr:nvCxnSpPr>
      <xdr:spPr>
        <a:xfrm flipV="1">
          <a:off x="15481300" y="13036006"/>
          <a:ext cx="838200" cy="1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132286</xdr:rowOff>
    </xdr:from>
    <xdr:to>
      <xdr:col>81</xdr:col>
      <xdr:colOff>50800</xdr:colOff>
      <xdr:row>77</xdr:row>
      <xdr:rowOff>61748</xdr:rowOff>
    </xdr:to>
    <xdr:cxnSp macro="">
      <xdr:nvCxnSpPr>
        <xdr:cNvPr id="635" name="直線コネクタ 634"/>
        <xdr:cNvCxnSpPr/>
      </xdr:nvCxnSpPr>
      <xdr:spPr>
        <a:xfrm flipV="1">
          <a:off x="14592300" y="13162486"/>
          <a:ext cx="8890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61748</xdr:rowOff>
    </xdr:from>
    <xdr:to>
      <xdr:col>76</xdr:col>
      <xdr:colOff>114300</xdr:colOff>
      <xdr:row>77</xdr:row>
      <xdr:rowOff>66287</xdr:rowOff>
    </xdr:to>
    <xdr:cxnSp macro="">
      <xdr:nvCxnSpPr>
        <xdr:cNvPr id="638" name="直線コネクタ 637"/>
        <xdr:cNvCxnSpPr/>
      </xdr:nvCxnSpPr>
      <xdr:spPr>
        <a:xfrm flipV="1">
          <a:off x="13703300" y="13263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66287</xdr:rowOff>
    </xdr:from>
    <xdr:to>
      <xdr:col>71</xdr:col>
      <xdr:colOff>177800</xdr:colOff>
      <xdr:row>77</xdr:row>
      <xdr:rowOff>102536</xdr:rowOff>
    </xdr:to>
    <xdr:cxnSp macro="">
      <xdr:nvCxnSpPr>
        <xdr:cNvPr id="641" name="直線コネクタ 640"/>
        <xdr:cNvCxnSpPr/>
      </xdr:nvCxnSpPr>
      <xdr:spPr>
        <a:xfrm flipV="1">
          <a:off x="12814300" y="13267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126456</xdr:rowOff>
    </xdr:from>
    <xdr:to>
      <xdr:col>85</xdr:col>
      <xdr:colOff>177800</xdr:colOff>
      <xdr:row>76</xdr:row>
      <xdr:rowOff>56606</xdr:rowOff>
    </xdr:to>
    <xdr:sp macro="" textlink="">
      <xdr:nvSpPr>
        <xdr:cNvPr id="651" name="楕円 650"/>
        <xdr:cNvSpPr/>
      </xdr:nvSpPr>
      <xdr:spPr>
        <a:xfrm>
          <a:off x="16268700" y="129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104883</xdr:rowOff>
    </xdr:from>
    <xdr:ext cx="534377" cy="259045"/>
    <xdr:sp macro="" textlink="">
      <xdr:nvSpPr>
        <xdr:cNvPr id="652" name="公債費該当値テキスト"/>
        <xdr:cNvSpPr txBox="1"/>
      </xdr:nvSpPr>
      <xdr:spPr>
        <a:xfrm>
          <a:off x="16370300" y="129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81486</xdr:rowOff>
    </xdr:from>
    <xdr:to>
      <xdr:col>81</xdr:col>
      <xdr:colOff>101600</xdr:colOff>
      <xdr:row>77</xdr:row>
      <xdr:rowOff>11636</xdr:rowOff>
    </xdr:to>
    <xdr:sp macro="" textlink="">
      <xdr:nvSpPr>
        <xdr:cNvPr id="653" name="楕円 652"/>
        <xdr:cNvSpPr/>
      </xdr:nvSpPr>
      <xdr:spPr>
        <a:xfrm>
          <a:off x="15430500" y="131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2763</xdr:rowOff>
    </xdr:from>
    <xdr:ext cx="534377" cy="259045"/>
    <xdr:sp macro="" textlink="">
      <xdr:nvSpPr>
        <xdr:cNvPr id="654" name="テキスト ボックス 653"/>
        <xdr:cNvSpPr txBox="1"/>
      </xdr:nvSpPr>
      <xdr:spPr>
        <a:xfrm>
          <a:off x="15214111" y="132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10948</xdr:rowOff>
    </xdr:from>
    <xdr:to>
      <xdr:col>76</xdr:col>
      <xdr:colOff>165100</xdr:colOff>
      <xdr:row>77</xdr:row>
      <xdr:rowOff>112548</xdr:rowOff>
    </xdr:to>
    <xdr:sp macro="" textlink="">
      <xdr:nvSpPr>
        <xdr:cNvPr id="655" name="楕円 654"/>
        <xdr:cNvSpPr/>
      </xdr:nvSpPr>
      <xdr:spPr>
        <a:xfrm>
          <a:off x="14541500" y="132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103675</xdr:rowOff>
    </xdr:from>
    <xdr:ext cx="534377" cy="259045"/>
    <xdr:sp macro="" textlink="">
      <xdr:nvSpPr>
        <xdr:cNvPr id="656" name="テキスト ボックス 655"/>
        <xdr:cNvSpPr txBox="1"/>
      </xdr:nvSpPr>
      <xdr:spPr>
        <a:xfrm>
          <a:off x="14325111" y="133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15487</xdr:rowOff>
    </xdr:from>
    <xdr:to>
      <xdr:col>72</xdr:col>
      <xdr:colOff>38100</xdr:colOff>
      <xdr:row>77</xdr:row>
      <xdr:rowOff>117087</xdr:rowOff>
    </xdr:to>
    <xdr:sp macro="" textlink="">
      <xdr:nvSpPr>
        <xdr:cNvPr id="657" name="楕円 656"/>
        <xdr:cNvSpPr/>
      </xdr:nvSpPr>
      <xdr:spPr>
        <a:xfrm>
          <a:off x="13652500" y="1321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108214</xdr:rowOff>
    </xdr:from>
    <xdr:ext cx="534377" cy="259045"/>
    <xdr:sp macro="" textlink="">
      <xdr:nvSpPr>
        <xdr:cNvPr id="658" name="テキスト ボックス 657"/>
        <xdr:cNvSpPr txBox="1"/>
      </xdr:nvSpPr>
      <xdr:spPr>
        <a:xfrm>
          <a:off x="13436111" y="1330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51736</xdr:rowOff>
    </xdr:from>
    <xdr:to>
      <xdr:col>67</xdr:col>
      <xdr:colOff>101600</xdr:colOff>
      <xdr:row>77</xdr:row>
      <xdr:rowOff>153336</xdr:rowOff>
    </xdr:to>
    <xdr:sp macro="" textlink="">
      <xdr:nvSpPr>
        <xdr:cNvPr id="659" name="楕円 658"/>
        <xdr:cNvSpPr/>
      </xdr:nvSpPr>
      <xdr:spPr>
        <a:xfrm>
          <a:off x="12763500" y="132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144463</xdr:rowOff>
    </xdr:from>
    <xdr:ext cx="534377" cy="259045"/>
    <xdr:sp macro="" textlink="">
      <xdr:nvSpPr>
        <xdr:cNvPr id="660" name="テキスト ボックス 659"/>
        <xdr:cNvSpPr txBox="1"/>
      </xdr:nvSpPr>
      <xdr:spPr>
        <a:xfrm>
          <a:off x="12547111" y="1334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7113</xdr:rowOff>
    </xdr:from>
    <xdr:to>
      <xdr:col>85</xdr:col>
      <xdr:colOff>127000</xdr:colOff>
      <xdr:row>98</xdr:row>
      <xdr:rowOff>26612</xdr:rowOff>
    </xdr:to>
    <xdr:cxnSp macro="">
      <xdr:nvCxnSpPr>
        <xdr:cNvPr id="687" name="直線コネクタ 686"/>
        <xdr:cNvCxnSpPr/>
      </xdr:nvCxnSpPr>
      <xdr:spPr>
        <a:xfrm flipV="1">
          <a:off x="15481300" y="16809213"/>
          <a:ext cx="838200" cy="1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26612</xdr:rowOff>
    </xdr:from>
    <xdr:to>
      <xdr:col>81</xdr:col>
      <xdr:colOff>50800</xdr:colOff>
      <xdr:row>98</xdr:row>
      <xdr:rowOff>53494</xdr:rowOff>
    </xdr:to>
    <xdr:cxnSp macro="">
      <xdr:nvCxnSpPr>
        <xdr:cNvPr id="690" name="直線コネクタ 689"/>
        <xdr:cNvCxnSpPr/>
      </xdr:nvCxnSpPr>
      <xdr:spPr>
        <a:xfrm flipV="1">
          <a:off x="14592300" y="16828712"/>
          <a:ext cx="889000" cy="2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53494</xdr:rowOff>
    </xdr:from>
    <xdr:to>
      <xdr:col>76</xdr:col>
      <xdr:colOff>114300</xdr:colOff>
      <xdr:row>98</xdr:row>
      <xdr:rowOff>69039</xdr:rowOff>
    </xdr:to>
    <xdr:cxnSp macro="">
      <xdr:nvCxnSpPr>
        <xdr:cNvPr id="693" name="直線コネクタ 692"/>
        <xdr:cNvCxnSpPr/>
      </xdr:nvCxnSpPr>
      <xdr:spPr>
        <a:xfrm flipV="1">
          <a:off x="13703300" y="1685559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69039</xdr:rowOff>
    </xdr:from>
    <xdr:to>
      <xdr:col>71</xdr:col>
      <xdr:colOff>177800</xdr:colOff>
      <xdr:row>98</xdr:row>
      <xdr:rowOff>82939</xdr:rowOff>
    </xdr:to>
    <xdr:cxnSp macro="">
      <xdr:nvCxnSpPr>
        <xdr:cNvPr id="696" name="直線コネクタ 695"/>
        <xdr:cNvCxnSpPr/>
      </xdr:nvCxnSpPr>
      <xdr:spPr>
        <a:xfrm flipV="1">
          <a:off x="12814300" y="16871139"/>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127763</xdr:rowOff>
    </xdr:from>
    <xdr:to>
      <xdr:col>85</xdr:col>
      <xdr:colOff>177800</xdr:colOff>
      <xdr:row>98</xdr:row>
      <xdr:rowOff>57913</xdr:rowOff>
    </xdr:to>
    <xdr:sp macro="" textlink="">
      <xdr:nvSpPr>
        <xdr:cNvPr id="706" name="楕円 705"/>
        <xdr:cNvSpPr/>
      </xdr:nvSpPr>
      <xdr:spPr>
        <a:xfrm>
          <a:off x="162687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42690</xdr:rowOff>
    </xdr:from>
    <xdr:ext cx="469744" cy="259045"/>
    <xdr:sp macro="" textlink="">
      <xdr:nvSpPr>
        <xdr:cNvPr id="707" name="積立金該当値テキスト"/>
        <xdr:cNvSpPr txBox="1"/>
      </xdr:nvSpPr>
      <xdr:spPr>
        <a:xfrm>
          <a:off x="16370300" y="1667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147262</xdr:rowOff>
    </xdr:from>
    <xdr:to>
      <xdr:col>81</xdr:col>
      <xdr:colOff>101600</xdr:colOff>
      <xdr:row>98</xdr:row>
      <xdr:rowOff>77412</xdr:rowOff>
    </xdr:to>
    <xdr:sp macro="" textlink="">
      <xdr:nvSpPr>
        <xdr:cNvPr id="708" name="楕円 707"/>
        <xdr:cNvSpPr/>
      </xdr:nvSpPr>
      <xdr:spPr>
        <a:xfrm>
          <a:off x="15430500" y="1677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68539</xdr:rowOff>
    </xdr:from>
    <xdr:ext cx="469744" cy="259045"/>
    <xdr:sp macro="" textlink="">
      <xdr:nvSpPr>
        <xdr:cNvPr id="709" name="テキスト ボックス 708"/>
        <xdr:cNvSpPr txBox="1"/>
      </xdr:nvSpPr>
      <xdr:spPr>
        <a:xfrm>
          <a:off x="15246428" y="1687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2694</xdr:rowOff>
    </xdr:from>
    <xdr:to>
      <xdr:col>76</xdr:col>
      <xdr:colOff>165100</xdr:colOff>
      <xdr:row>98</xdr:row>
      <xdr:rowOff>104294</xdr:rowOff>
    </xdr:to>
    <xdr:sp macro="" textlink="">
      <xdr:nvSpPr>
        <xdr:cNvPr id="710" name="楕円 709"/>
        <xdr:cNvSpPr/>
      </xdr:nvSpPr>
      <xdr:spPr>
        <a:xfrm>
          <a:off x="14541500" y="1680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95421</xdr:rowOff>
    </xdr:from>
    <xdr:ext cx="469744" cy="259045"/>
    <xdr:sp macro="" textlink="">
      <xdr:nvSpPr>
        <xdr:cNvPr id="711" name="テキスト ボックス 710"/>
        <xdr:cNvSpPr txBox="1"/>
      </xdr:nvSpPr>
      <xdr:spPr>
        <a:xfrm>
          <a:off x="14357428" y="1689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18239</xdr:rowOff>
    </xdr:from>
    <xdr:to>
      <xdr:col>72</xdr:col>
      <xdr:colOff>38100</xdr:colOff>
      <xdr:row>98</xdr:row>
      <xdr:rowOff>119839</xdr:rowOff>
    </xdr:to>
    <xdr:sp macro="" textlink="">
      <xdr:nvSpPr>
        <xdr:cNvPr id="712" name="楕円 711"/>
        <xdr:cNvSpPr/>
      </xdr:nvSpPr>
      <xdr:spPr>
        <a:xfrm>
          <a:off x="13652500" y="1682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110966</xdr:rowOff>
    </xdr:from>
    <xdr:ext cx="469744" cy="259045"/>
    <xdr:sp macro="" textlink="">
      <xdr:nvSpPr>
        <xdr:cNvPr id="713" name="テキスト ボックス 712"/>
        <xdr:cNvSpPr txBox="1"/>
      </xdr:nvSpPr>
      <xdr:spPr>
        <a:xfrm>
          <a:off x="13468428" y="1691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32139</xdr:rowOff>
    </xdr:from>
    <xdr:to>
      <xdr:col>67</xdr:col>
      <xdr:colOff>101600</xdr:colOff>
      <xdr:row>98</xdr:row>
      <xdr:rowOff>133739</xdr:rowOff>
    </xdr:to>
    <xdr:sp macro="" textlink="">
      <xdr:nvSpPr>
        <xdr:cNvPr id="714" name="楕円 713"/>
        <xdr:cNvSpPr/>
      </xdr:nvSpPr>
      <xdr:spPr>
        <a:xfrm>
          <a:off x="12763500" y="168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124866</xdr:rowOff>
    </xdr:from>
    <xdr:ext cx="469744" cy="259045"/>
    <xdr:sp macro="" textlink="">
      <xdr:nvSpPr>
        <xdr:cNvPr id="715" name="テキスト ボックス 714"/>
        <xdr:cNvSpPr txBox="1"/>
      </xdr:nvSpPr>
      <xdr:spPr>
        <a:xfrm>
          <a:off x="12579428" y="1692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18885</xdr:rowOff>
    </xdr:from>
    <xdr:to>
      <xdr:col>116</xdr:col>
      <xdr:colOff>63500</xdr:colOff>
      <xdr:row>58</xdr:row>
      <xdr:rowOff>20790</xdr:rowOff>
    </xdr:to>
    <xdr:cxnSp macro="">
      <xdr:nvCxnSpPr>
        <xdr:cNvPr id="801" name="直線コネクタ 800"/>
        <xdr:cNvCxnSpPr/>
      </xdr:nvCxnSpPr>
      <xdr:spPr>
        <a:xfrm flipV="1">
          <a:off x="21323300" y="9962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802" name="貸付金平均値テキスト"/>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20790</xdr:rowOff>
    </xdr:from>
    <xdr:to>
      <xdr:col>111</xdr:col>
      <xdr:colOff>177800</xdr:colOff>
      <xdr:row>58</xdr:row>
      <xdr:rowOff>22009</xdr:rowOff>
    </xdr:to>
    <xdr:cxnSp macro="">
      <xdr:nvCxnSpPr>
        <xdr:cNvPr id="804" name="直線コネクタ 803"/>
        <xdr:cNvCxnSpPr/>
      </xdr:nvCxnSpPr>
      <xdr:spPr>
        <a:xfrm flipV="1">
          <a:off x="20434300" y="996489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6" name="テキスト ボックス 805"/>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22009</xdr:rowOff>
    </xdr:from>
    <xdr:to>
      <xdr:col>107</xdr:col>
      <xdr:colOff>50800</xdr:colOff>
      <xdr:row>58</xdr:row>
      <xdr:rowOff>23628</xdr:rowOff>
    </xdr:to>
    <xdr:cxnSp macro="">
      <xdr:nvCxnSpPr>
        <xdr:cNvPr id="807" name="直線コネクタ 806"/>
        <xdr:cNvCxnSpPr/>
      </xdr:nvCxnSpPr>
      <xdr:spPr>
        <a:xfrm flipV="1">
          <a:off x="19545300" y="9966109"/>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9" name="テキスト ボックス 808"/>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23628</xdr:rowOff>
    </xdr:from>
    <xdr:to>
      <xdr:col>102</xdr:col>
      <xdr:colOff>114300</xdr:colOff>
      <xdr:row>58</xdr:row>
      <xdr:rowOff>24905</xdr:rowOff>
    </xdr:to>
    <xdr:cxnSp macro="">
      <xdr:nvCxnSpPr>
        <xdr:cNvPr id="810" name="直線コネクタ 809"/>
        <xdr:cNvCxnSpPr/>
      </xdr:nvCxnSpPr>
      <xdr:spPr>
        <a:xfrm flipV="1">
          <a:off x="18656300" y="9967728"/>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12" name="テキスト ボックス 811"/>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14" name="テキスト ボックス 813"/>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139535</xdr:rowOff>
    </xdr:from>
    <xdr:to>
      <xdr:col>116</xdr:col>
      <xdr:colOff>114300</xdr:colOff>
      <xdr:row>58</xdr:row>
      <xdr:rowOff>69685</xdr:rowOff>
    </xdr:to>
    <xdr:sp macro="" textlink="">
      <xdr:nvSpPr>
        <xdr:cNvPr id="820" name="楕円 819"/>
        <xdr:cNvSpPr/>
      </xdr:nvSpPr>
      <xdr:spPr>
        <a:xfrm>
          <a:off x="22110700" y="99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162412</xdr:rowOff>
    </xdr:from>
    <xdr:ext cx="534377" cy="259045"/>
    <xdr:sp macro="" textlink="">
      <xdr:nvSpPr>
        <xdr:cNvPr id="821" name="貸付金該当値テキスト"/>
        <xdr:cNvSpPr txBox="1"/>
      </xdr:nvSpPr>
      <xdr:spPr>
        <a:xfrm>
          <a:off x="22212300" y="97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141440</xdr:rowOff>
    </xdr:from>
    <xdr:to>
      <xdr:col>112</xdr:col>
      <xdr:colOff>38100</xdr:colOff>
      <xdr:row>58</xdr:row>
      <xdr:rowOff>71590</xdr:rowOff>
    </xdr:to>
    <xdr:sp macro="" textlink="">
      <xdr:nvSpPr>
        <xdr:cNvPr id="822" name="楕円 821"/>
        <xdr:cNvSpPr/>
      </xdr:nvSpPr>
      <xdr:spPr>
        <a:xfrm>
          <a:off x="21272500" y="99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88117</xdr:rowOff>
    </xdr:from>
    <xdr:ext cx="534377" cy="259045"/>
    <xdr:sp macro="" textlink="">
      <xdr:nvSpPr>
        <xdr:cNvPr id="823" name="テキスト ボックス 822"/>
        <xdr:cNvSpPr txBox="1"/>
      </xdr:nvSpPr>
      <xdr:spPr>
        <a:xfrm>
          <a:off x="21056111" y="9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142659</xdr:rowOff>
    </xdr:from>
    <xdr:to>
      <xdr:col>107</xdr:col>
      <xdr:colOff>101600</xdr:colOff>
      <xdr:row>58</xdr:row>
      <xdr:rowOff>72809</xdr:rowOff>
    </xdr:to>
    <xdr:sp macro="" textlink="">
      <xdr:nvSpPr>
        <xdr:cNvPr id="824" name="楕円 823"/>
        <xdr:cNvSpPr/>
      </xdr:nvSpPr>
      <xdr:spPr>
        <a:xfrm>
          <a:off x="20383500" y="991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89336</xdr:rowOff>
    </xdr:from>
    <xdr:ext cx="534377" cy="259045"/>
    <xdr:sp macro="" textlink="">
      <xdr:nvSpPr>
        <xdr:cNvPr id="825" name="テキスト ボックス 824"/>
        <xdr:cNvSpPr txBox="1"/>
      </xdr:nvSpPr>
      <xdr:spPr>
        <a:xfrm>
          <a:off x="20167111" y="96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144278</xdr:rowOff>
    </xdr:from>
    <xdr:to>
      <xdr:col>102</xdr:col>
      <xdr:colOff>165100</xdr:colOff>
      <xdr:row>58</xdr:row>
      <xdr:rowOff>74428</xdr:rowOff>
    </xdr:to>
    <xdr:sp macro="" textlink="">
      <xdr:nvSpPr>
        <xdr:cNvPr id="826" name="楕円 825"/>
        <xdr:cNvSpPr/>
      </xdr:nvSpPr>
      <xdr:spPr>
        <a:xfrm>
          <a:off x="19494500" y="991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90955</xdr:rowOff>
    </xdr:from>
    <xdr:ext cx="534377" cy="259045"/>
    <xdr:sp macro="" textlink="">
      <xdr:nvSpPr>
        <xdr:cNvPr id="827" name="テキスト ボックス 826"/>
        <xdr:cNvSpPr txBox="1"/>
      </xdr:nvSpPr>
      <xdr:spPr>
        <a:xfrm>
          <a:off x="19278111" y="96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145555</xdr:rowOff>
    </xdr:from>
    <xdr:to>
      <xdr:col>98</xdr:col>
      <xdr:colOff>38100</xdr:colOff>
      <xdr:row>58</xdr:row>
      <xdr:rowOff>75705</xdr:rowOff>
    </xdr:to>
    <xdr:sp macro="" textlink="">
      <xdr:nvSpPr>
        <xdr:cNvPr id="828" name="楕円 827"/>
        <xdr:cNvSpPr/>
      </xdr:nvSpPr>
      <xdr:spPr>
        <a:xfrm>
          <a:off x="18605500" y="991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92232</xdr:rowOff>
    </xdr:from>
    <xdr:ext cx="534377" cy="259045"/>
    <xdr:sp macro="" textlink="">
      <xdr:nvSpPr>
        <xdr:cNvPr id="829" name="テキスト ボックス 828"/>
        <xdr:cNvSpPr txBox="1"/>
      </xdr:nvSpPr>
      <xdr:spPr>
        <a:xfrm>
          <a:off x="18389111" y="969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26429</xdr:rowOff>
    </xdr:from>
    <xdr:to>
      <xdr:col>116</xdr:col>
      <xdr:colOff>63500</xdr:colOff>
      <xdr:row>74</xdr:row>
      <xdr:rowOff>86360</xdr:rowOff>
    </xdr:to>
    <xdr:cxnSp macro="">
      <xdr:nvCxnSpPr>
        <xdr:cNvPr id="859" name="直線コネクタ 858"/>
        <xdr:cNvCxnSpPr/>
      </xdr:nvCxnSpPr>
      <xdr:spPr>
        <a:xfrm flipV="1">
          <a:off x="21323300" y="12713729"/>
          <a:ext cx="838200" cy="5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86360</xdr:rowOff>
    </xdr:from>
    <xdr:to>
      <xdr:col>111</xdr:col>
      <xdr:colOff>177800</xdr:colOff>
      <xdr:row>75</xdr:row>
      <xdr:rowOff>37211</xdr:rowOff>
    </xdr:to>
    <xdr:cxnSp macro="">
      <xdr:nvCxnSpPr>
        <xdr:cNvPr id="862" name="直線コネクタ 861"/>
        <xdr:cNvCxnSpPr/>
      </xdr:nvCxnSpPr>
      <xdr:spPr>
        <a:xfrm flipV="1">
          <a:off x="20434300" y="12773660"/>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37211</xdr:rowOff>
    </xdr:from>
    <xdr:to>
      <xdr:col>107</xdr:col>
      <xdr:colOff>50800</xdr:colOff>
      <xdr:row>75</xdr:row>
      <xdr:rowOff>45479</xdr:rowOff>
    </xdr:to>
    <xdr:cxnSp macro="">
      <xdr:nvCxnSpPr>
        <xdr:cNvPr id="865" name="直線コネクタ 864"/>
        <xdr:cNvCxnSpPr/>
      </xdr:nvCxnSpPr>
      <xdr:spPr>
        <a:xfrm flipV="1">
          <a:off x="19545300" y="12895961"/>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45479</xdr:rowOff>
    </xdr:from>
    <xdr:to>
      <xdr:col>102</xdr:col>
      <xdr:colOff>114300</xdr:colOff>
      <xdr:row>75</xdr:row>
      <xdr:rowOff>105372</xdr:rowOff>
    </xdr:to>
    <xdr:cxnSp macro="">
      <xdr:nvCxnSpPr>
        <xdr:cNvPr id="868" name="直線コネクタ 867"/>
        <xdr:cNvCxnSpPr/>
      </xdr:nvCxnSpPr>
      <xdr:spPr>
        <a:xfrm flipV="1">
          <a:off x="18656300" y="12904229"/>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147079</xdr:rowOff>
    </xdr:from>
    <xdr:to>
      <xdr:col>116</xdr:col>
      <xdr:colOff>114300</xdr:colOff>
      <xdr:row>74</xdr:row>
      <xdr:rowOff>77229</xdr:rowOff>
    </xdr:to>
    <xdr:sp macro="" textlink="">
      <xdr:nvSpPr>
        <xdr:cNvPr id="878" name="楕円 877"/>
        <xdr:cNvSpPr/>
      </xdr:nvSpPr>
      <xdr:spPr>
        <a:xfrm>
          <a:off x="22110700" y="126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169956</xdr:rowOff>
    </xdr:from>
    <xdr:ext cx="534377" cy="259045"/>
    <xdr:sp macro="" textlink="">
      <xdr:nvSpPr>
        <xdr:cNvPr id="879" name="繰出金該当値テキスト"/>
        <xdr:cNvSpPr txBox="1"/>
      </xdr:nvSpPr>
      <xdr:spPr>
        <a:xfrm>
          <a:off x="22212300" y="125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35560</xdr:rowOff>
    </xdr:from>
    <xdr:to>
      <xdr:col>112</xdr:col>
      <xdr:colOff>38100</xdr:colOff>
      <xdr:row>74</xdr:row>
      <xdr:rowOff>137160</xdr:rowOff>
    </xdr:to>
    <xdr:sp macro="" textlink="">
      <xdr:nvSpPr>
        <xdr:cNvPr id="880" name="楕円 879"/>
        <xdr:cNvSpPr/>
      </xdr:nvSpPr>
      <xdr:spPr>
        <a:xfrm>
          <a:off x="21272500" y="127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153687</xdr:rowOff>
    </xdr:from>
    <xdr:ext cx="534377" cy="259045"/>
    <xdr:sp macro="" textlink="">
      <xdr:nvSpPr>
        <xdr:cNvPr id="881" name="テキスト ボックス 880"/>
        <xdr:cNvSpPr txBox="1"/>
      </xdr:nvSpPr>
      <xdr:spPr>
        <a:xfrm>
          <a:off x="21056111" y="124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157861</xdr:rowOff>
    </xdr:from>
    <xdr:to>
      <xdr:col>107</xdr:col>
      <xdr:colOff>101600</xdr:colOff>
      <xdr:row>75</xdr:row>
      <xdr:rowOff>88011</xdr:rowOff>
    </xdr:to>
    <xdr:sp macro="" textlink="">
      <xdr:nvSpPr>
        <xdr:cNvPr id="882" name="楕円 881"/>
        <xdr:cNvSpPr/>
      </xdr:nvSpPr>
      <xdr:spPr>
        <a:xfrm>
          <a:off x="20383500" y="1284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104538</xdr:rowOff>
    </xdr:from>
    <xdr:ext cx="534377" cy="259045"/>
    <xdr:sp macro="" textlink="">
      <xdr:nvSpPr>
        <xdr:cNvPr id="883" name="テキスト ボックス 882"/>
        <xdr:cNvSpPr txBox="1"/>
      </xdr:nvSpPr>
      <xdr:spPr>
        <a:xfrm>
          <a:off x="20167111" y="126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166129</xdr:rowOff>
    </xdr:from>
    <xdr:to>
      <xdr:col>102</xdr:col>
      <xdr:colOff>165100</xdr:colOff>
      <xdr:row>75</xdr:row>
      <xdr:rowOff>96279</xdr:rowOff>
    </xdr:to>
    <xdr:sp macro="" textlink="">
      <xdr:nvSpPr>
        <xdr:cNvPr id="884" name="楕円 883"/>
        <xdr:cNvSpPr/>
      </xdr:nvSpPr>
      <xdr:spPr>
        <a:xfrm>
          <a:off x="19494500" y="128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87406</xdr:rowOff>
    </xdr:from>
    <xdr:ext cx="534377" cy="259045"/>
    <xdr:sp macro="" textlink="">
      <xdr:nvSpPr>
        <xdr:cNvPr id="885" name="テキスト ボックス 884"/>
        <xdr:cNvSpPr txBox="1"/>
      </xdr:nvSpPr>
      <xdr:spPr>
        <a:xfrm>
          <a:off x="19278111" y="1294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54572</xdr:rowOff>
    </xdr:from>
    <xdr:to>
      <xdr:col>98</xdr:col>
      <xdr:colOff>38100</xdr:colOff>
      <xdr:row>75</xdr:row>
      <xdr:rowOff>156172</xdr:rowOff>
    </xdr:to>
    <xdr:sp macro="" textlink="">
      <xdr:nvSpPr>
        <xdr:cNvPr id="886" name="楕円 885"/>
        <xdr:cNvSpPr/>
      </xdr:nvSpPr>
      <xdr:spPr>
        <a:xfrm>
          <a:off x="18605500" y="129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147299</xdr:rowOff>
    </xdr:from>
    <xdr:ext cx="534377" cy="259045"/>
    <xdr:sp macro="" textlink="">
      <xdr:nvSpPr>
        <xdr:cNvPr id="887" name="テキスト ボックス 886"/>
        <xdr:cNvSpPr txBox="1"/>
      </xdr:nvSpPr>
      <xdr:spPr>
        <a:xfrm>
          <a:off x="18389111" y="1300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令和２年度に補助費等が急増しているのは、同年に実施された一人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万円を給付した特別定額給付金事業によるものである。</a:t>
          </a:r>
        </a:p>
        <a:p>
          <a:r>
            <a:rPr kumimoji="1" lang="ja-JP" altLang="en-US" sz="1300">
              <a:latin typeface="ＭＳ Ｐゴシック" panose="020B0600070205080204" pitchFamily="50" charset="-128"/>
              <a:ea typeface="ＭＳ Ｐゴシック" panose="020B0600070205080204" pitchFamily="50" charset="-128"/>
            </a:rPr>
            <a:t>　本市は、類似団体内平均値と比較して人件費と扶助費が高いという特徴がある。その主な要因は、本市が類似団体と比較して市立幼稚園や市立保育園が多いことや、扶助費の約</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％を占める生活保護費によるものが大きい。</a:t>
          </a:r>
        </a:p>
        <a:p>
          <a:r>
            <a:rPr kumimoji="1" lang="ja-JP" altLang="en-US" sz="1300">
              <a:latin typeface="ＭＳ Ｐゴシック" panose="020B0600070205080204" pitchFamily="50" charset="-128"/>
              <a:ea typeface="ＭＳ Ｐゴシック" panose="020B0600070205080204" pitchFamily="50" charset="-128"/>
            </a:rPr>
            <a:t>　また、前年度と比較して人件費が</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％の増、扶助費が</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増となっている。その主な要因は、人口減少によって一人当たりのコストが増加していることや、会計年度任用職員制度の開始により非常勤職員等の賃金が報酬に変更されたこと、障がい者施策に係る給付が増加しているためである。</a:t>
          </a:r>
        </a:p>
        <a:p>
          <a:r>
            <a:rPr kumimoji="1" lang="ja-JP" altLang="en-US" sz="1300">
              <a:latin typeface="ＭＳ Ｐゴシック" panose="020B0600070205080204" pitchFamily="50" charset="-128"/>
              <a:ea typeface="ＭＳ Ｐゴシック" panose="020B0600070205080204" pitchFamily="50" charset="-128"/>
            </a:rPr>
            <a:t>　そのほか、一人当たりの公債費が令和元年度から上昇している要因は、市債の繰上償還の影響である。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依然として、年間約</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人規模の人口減少が続いており、今後も一人当たりのコストは増加傾向にある。今後も厳しい財政運営となることが見込まれることから、経常経費の縮減に引き続き取り組む。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大阪府富田林市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109,994
108,419
39.72
55,760,796
54,982,219
703,191
23,452,377
31,377,368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80264</xdr:rowOff>
    </xdr:from>
    <xdr:to>
      <xdr:col>24</xdr:col>
      <xdr:colOff>63500</xdr:colOff>
      <xdr:row>33</xdr:row>
      <xdr:rowOff>99314</xdr:rowOff>
    </xdr:to>
    <xdr:cxnSp macro="">
      <xdr:nvCxnSpPr>
        <xdr:cNvPr id="61" name="直線コネクタ 60"/>
        <xdr:cNvCxnSpPr/>
      </xdr:nvCxnSpPr>
      <xdr:spPr>
        <a:xfrm flipV="1">
          <a:off x="3797300" y="57381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119126</xdr:rowOff>
    </xdr:from>
    <xdr:to>
      <xdr:col>19</xdr:col>
      <xdr:colOff>177800</xdr:colOff>
      <xdr:row>33</xdr:row>
      <xdr:rowOff>99314</xdr:rowOff>
    </xdr:to>
    <xdr:cxnSp macro="">
      <xdr:nvCxnSpPr>
        <xdr:cNvPr id="64" name="直線コネクタ 63"/>
        <xdr:cNvCxnSpPr/>
      </xdr:nvCxnSpPr>
      <xdr:spPr>
        <a:xfrm>
          <a:off x="2908300" y="5605526"/>
          <a:ext cx="88900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119126</xdr:rowOff>
    </xdr:from>
    <xdr:to>
      <xdr:col>15</xdr:col>
      <xdr:colOff>50800</xdr:colOff>
      <xdr:row>32</xdr:row>
      <xdr:rowOff>144272</xdr:rowOff>
    </xdr:to>
    <xdr:cxnSp macro="">
      <xdr:nvCxnSpPr>
        <xdr:cNvPr id="67" name="直線コネクタ 66"/>
        <xdr:cNvCxnSpPr/>
      </xdr:nvCxnSpPr>
      <xdr:spPr>
        <a:xfrm flipV="1">
          <a:off x="2019300" y="56055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51308</xdr:rowOff>
    </xdr:from>
    <xdr:to>
      <xdr:col>10</xdr:col>
      <xdr:colOff>114300</xdr:colOff>
      <xdr:row>32</xdr:row>
      <xdr:rowOff>144272</xdr:rowOff>
    </xdr:to>
    <xdr:cxnSp macro="">
      <xdr:nvCxnSpPr>
        <xdr:cNvPr id="70" name="直線コネクタ 69"/>
        <xdr:cNvCxnSpPr/>
      </xdr:nvCxnSpPr>
      <xdr:spPr>
        <a:xfrm>
          <a:off x="1130300" y="553770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29464</xdr:rowOff>
    </xdr:from>
    <xdr:to>
      <xdr:col>24</xdr:col>
      <xdr:colOff>114300</xdr:colOff>
      <xdr:row>33</xdr:row>
      <xdr:rowOff>131064</xdr:rowOff>
    </xdr:to>
    <xdr:sp macro="" textlink="">
      <xdr:nvSpPr>
        <xdr:cNvPr id="80" name="楕円 79"/>
        <xdr:cNvSpPr/>
      </xdr:nvSpPr>
      <xdr:spPr>
        <a:xfrm>
          <a:off x="4584700" y="568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52341</xdr:rowOff>
    </xdr:from>
    <xdr:ext cx="469744" cy="259045"/>
    <xdr:sp macro="" textlink="">
      <xdr:nvSpPr>
        <xdr:cNvPr id="81" name="議会費該当値テキスト"/>
        <xdr:cNvSpPr txBox="1"/>
      </xdr:nvSpPr>
      <xdr:spPr>
        <a:xfrm>
          <a:off x="4686300" y="553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48514</xdr:rowOff>
    </xdr:from>
    <xdr:to>
      <xdr:col>20</xdr:col>
      <xdr:colOff>38100</xdr:colOff>
      <xdr:row>33</xdr:row>
      <xdr:rowOff>150114</xdr:rowOff>
    </xdr:to>
    <xdr:sp macro="" textlink="">
      <xdr:nvSpPr>
        <xdr:cNvPr id="82" name="楕円 81"/>
        <xdr:cNvSpPr/>
      </xdr:nvSpPr>
      <xdr:spPr>
        <a:xfrm>
          <a:off x="3746500" y="5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166641</xdr:rowOff>
    </xdr:from>
    <xdr:ext cx="469744" cy="259045"/>
    <xdr:sp macro="" textlink="">
      <xdr:nvSpPr>
        <xdr:cNvPr id="83" name="テキスト ボックス 82"/>
        <xdr:cNvSpPr txBox="1"/>
      </xdr:nvSpPr>
      <xdr:spPr>
        <a:xfrm>
          <a:off x="3562428" y="54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68326</xdr:rowOff>
    </xdr:from>
    <xdr:to>
      <xdr:col>15</xdr:col>
      <xdr:colOff>101600</xdr:colOff>
      <xdr:row>32</xdr:row>
      <xdr:rowOff>169926</xdr:rowOff>
    </xdr:to>
    <xdr:sp macro="" textlink="">
      <xdr:nvSpPr>
        <xdr:cNvPr id="84" name="楕円 83"/>
        <xdr:cNvSpPr/>
      </xdr:nvSpPr>
      <xdr:spPr>
        <a:xfrm>
          <a:off x="28575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15003</xdr:rowOff>
    </xdr:from>
    <xdr:ext cx="469744" cy="259045"/>
    <xdr:sp macro="" textlink="">
      <xdr:nvSpPr>
        <xdr:cNvPr id="85" name="テキスト ボックス 84"/>
        <xdr:cNvSpPr txBox="1"/>
      </xdr:nvSpPr>
      <xdr:spPr>
        <a:xfrm>
          <a:off x="2673428" y="53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93472</xdr:rowOff>
    </xdr:from>
    <xdr:to>
      <xdr:col>10</xdr:col>
      <xdr:colOff>165100</xdr:colOff>
      <xdr:row>33</xdr:row>
      <xdr:rowOff>23622</xdr:rowOff>
    </xdr:to>
    <xdr:sp macro="" textlink="">
      <xdr:nvSpPr>
        <xdr:cNvPr id="86" name="楕円 85"/>
        <xdr:cNvSpPr/>
      </xdr:nvSpPr>
      <xdr:spPr>
        <a:xfrm>
          <a:off x="19685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40149</xdr:rowOff>
    </xdr:from>
    <xdr:ext cx="469744" cy="259045"/>
    <xdr:sp macro="" textlink="">
      <xdr:nvSpPr>
        <xdr:cNvPr id="87" name="テキスト ボックス 86"/>
        <xdr:cNvSpPr txBox="1"/>
      </xdr:nvSpPr>
      <xdr:spPr>
        <a:xfrm>
          <a:off x="1784428" y="535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508</xdr:rowOff>
    </xdr:from>
    <xdr:to>
      <xdr:col>6</xdr:col>
      <xdr:colOff>38100</xdr:colOff>
      <xdr:row>32</xdr:row>
      <xdr:rowOff>102108</xdr:rowOff>
    </xdr:to>
    <xdr:sp macro="" textlink="">
      <xdr:nvSpPr>
        <xdr:cNvPr id="88" name="楕円 87"/>
        <xdr:cNvSpPr/>
      </xdr:nvSpPr>
      <xdr:spPr>
        <a:xfrm>
          <a:off x="1079500" y="54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118635</xdr:rowOff>
    </xdr:from>
    <xdr:ext cx="469744" cy="259045"/>
    <xdr:sp macro="" textlink="">
      <xdr:nvSpPr>
        <xdr:cNvPr id="89" name="テキスト ボックス 88"/>
        <xdr:cNvSpPr txBox="1"/>
      </xdr:nvSpPr>
      <xdr:spPr>
        <a:xfrm>
          <a:off x="895428" y="52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40732</xdr:rowOff>
    </xdr:from>
    <xdr:to>
      <xdr:col>24</xdr:col>
      <xdr:colOff>63500</xdr:colOff>
      <xdr:row>57</xdr:row>
      <xdr:rowOff>125466</xdr:rowOff>
    </xdr:to>
    <xdr:cxnSp macro="">
      <xdr:nvCxnSpPr>
        <xdr:cNvPr id="118" name="直線コネクタ 117"/>
        <xdr:cNvCxnSpPr/>
      </xdr:nvCxnSpPr>
      <xdr:spPr>
        <a:xfrm flipV="1">
          <a:off x="3797300" y="9127582"/>
          <a:ext cx="838200" cy="77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125466</xdr:rowOff>
    </xdr:from>
    <xdr:to>
      <xdr:col>19</xdr:col>
      <xdr:colOff>177800</xdr:colOff>
      <xdr:row>57</xdr:row>
      <xdr:rowOff>170957</xdr:rowOff>
    </xdr:to>
    <xdr:cxnSp macro="">
      <xdr:nvCxnSpPr>
        <xdr:cNvPr id="121" name="直線コネクタ 120"/>
        <xdr:cNvCxnSpPr/>
      </xdr:nvCxnSpPr>
      <xdr:spPr>
        <a:xfrm flipV="1">
          <a:off x="2908300" y="9898116"/>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149782</xdr:rowOff>
    </xdr:from>
    <xdr:to>
      <xdr:col>15</xdr:col>
      <xdr:colOff>50800</xdr:colOff>
      <xdr:row>57</xdr:row>
      <xdr:rowOff>170957</xdr:rowOff>
    </xdr:to>
    <xdr:cxnSp macro="">
      <xdr:nvCxnSpPr>
        <xdr:cNvPr id="124" name="直線コネクタ 123"/>
        <xdr:cNvCxnSpPr/>
      </xdr:nvCxnSpPr>
      <xdr:spPr>
        <a:xfrm>
          <a:off x="2019300" y="9922432"/>
          <a:ext cx="889000" cy="2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145445</xdr:rowOff>
    </xdr:from>
    <xdr:to>
      <xdr:col>10</xdr:col>
      <xdr:colOff>114300</xdr:colOff>
      <xdr:row>57</xdr:row>
      <xdr:rowOff>149782</xdr:rowOff>
    </xdr:to>
    <xdr:cxnSp macro="">
      <xdr:nvCxnSpPr>
        <xdr:cNvPr id="127" name="直線コネクタ 126"/>
        <xdr:cNvCxnSpPr/>
      </xdr:nvCxnSpPr>
      <xdr:spPr>
        <a:xfrm>
          <a:off x="1130300" y="9918095"/>
          <a:ext cx="889000" cy="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161382</xdr:rowOff>
    </xdr:from>
    <xdr:to>
      <xdr:col>24</xdr:col>
      <xdr:colOff>114300</xdr:colOff>
      <xdr:row>53</xdr:row>
      <xdr:rowOff>91532</xdr:rowOff>
    </xdr:to>
    <xdr:sp macro="" textlink="">
      <xdr:nvSpPr>
        <xdr:cNvPr id="137" name="楕円 136"/>
        <xdr:cNvSpPr/>
      </xdr:nvSpPr>
      <xdr:spPr>
        <a:xfrm>
          <a:off x="4584700" y="90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76309</xdr:rowOff>
    </xdr:from>
    <xdr:ext cx="599010" cy="259045"/>
    <xdr:sp macro="" textlink="">
      <xdr:nvSpPr>
        <xdr:cNvPr id="138" name="総務費該当値テキスト"/>
        <xdr:cNvSpPr txBox="1"/>
      </xdr:nvSpPr>
      <xdr:spPr>
        <a:xfrm>
          <a:off x="4686300" y="899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74666</xdr:rowOff>
    </xdr:from>
    <xdr:to>
      <xdr:col>20</xdr:col>
      <xdr:colOff>38100</xdr:colOff>
      <xdr:row>58</xdr:row>
      <xdr:rowOff>4816</xdr:rowOff>
    </xdr:to>
    <xdr:sp macro="" textlink="">
      <xdr:nvSpPr>
        <xdr:cNvPr id="139" name="楕円 138"/>
        <xdr:cNvSpPr/>
      </xdr:nvSpPr>
      <xdr:spPr>
        <a:xfrm>
          <a:off x="3746500" y="98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167393</xdr:rowOff>
    </xdr:from>
    <xdr:ext cx="534377" cy="259045"/>
    <xdr:sp macro="" textlink="">
      <xdr:nvSpPr>
        <xdr:cNvPr id="140" name="テキスト ボックス 139"/>
        <xdr:cNvSpPr txBox="1"/>
      </xdr:nvSpPr>
      <xdr:spPr>
        <a:xfrm>
          <a:off x="3530111" y="994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120157</xdr:rowOff>
    </xdr:from>
    <xdr:to>
      <xdr:col>15</xdr:col>
      <xdr:colOff>101600</xdr:colOff>
      <xdr:row>58</xdr:row>
      <xdr:rowOff>50307</xdr:rowOff>
    </xdr:to>
    <xdr:sp macro="" textlink="">
      <xdr:nvSpPr>
        <xdr:cNvPr id="141" name="楕円 140"/>
        <xdr:cNvSpPr/>
      </xdr:nvSpPr>
      <xdr:spPr>
        <a:xfrm>
          <a:off x="2857500" y="989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41434</xdr:rowOff>
    </xdr:from>
    <xdr:ext cx="534377" cy="259045"/>
    <xdr:sp macro="" textlink="">
      <xdr:nvSpPr>
        <xdr:cNvPr id="142" name="テキスト ボックス 141"/>
        <xdr:cNvSpPr txBox="1"/>
      </xdr:nvSpPr>
      <xdr:spPr>
        <a:xfrm>
          <a:off x="2641111" y="998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98982</xdr:rowOff>
    </xdr:from>
    <xdr:to>
      <xdr:col>10</xdr:col>
      <xdr:colOff>165100</xdr:colOff>
      <xdr:row>58</xdr:row>
      <xdr:rowOff>29132</xdr:rowOff>
    </xdr:to>
    <xdr:sp macro="" textlink="">
      <xdr:nvSpPr>
        <xdr:cNvPr id="143" name="楕円 142"/>
        <xdr:cNvSpPr/>
      </xdr:nvSpPr>
      <xdr:spPr>
        <a:xfrm>
          <a:off x="1968500" y="987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20259</xdr:rowOff>
    </xdr:from>
    <xdr:ext cx="534377" cy="259045"/>
    <xdr:sp macro="" textlink="">
      <xdr:nvSpPr>
        <xdr:cNvPr id="144" name="テキスト ボックス 143"/>
        <xdr:cNvSpPr txBox="1"/>
      </xdr:nvSpPr>
      <xdr:spPr>
        <a:xfrm>
          <a:off x="1752111" y="99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94645</xdr:rowOff>
    </xdr:from>
    <xdr:to>
      <xdr:col>6</xdr:col>
      <xdr:colOff>38100</xdr:colOff>
      <xdr:row>58</xdr:row>
      <xdr:rowOff>24795</xdr:rowOff>
    </xdr:to>
    <xdr:sp macro="" textlink="">
      <xdr:nvSpPr>
        <xdr:cNvPr id="145" name="楕円 144"/>
        <xdr:cNvSpPr/>
      </xdr:nvSpPr>
      <xdr:spPr>
        <a:xfrm>
          <a:off x="1079500" y="986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15922</xdr:rowOff>
    </xdr:from>
    <xdr:ext cx="534377" cy="259045"/>
    <xdr:sp macro="" textlink="">
      <xdr:nvSpPr>
        <xdr:cNvPr id="146" name="テキスト ボックス 145"/>
        <xdr:cNvSpPr txBox="1"/>
      </xdr:nvSpPr>
      <xdr:spPr>
        <a:xfrm>
          <a:off x="863111" y="996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159550</xdr:rowOff>
    </xdr:from>
    <xdr:to>
      <xdr:col>24</xdr:col>
      <xdr:colOff>63500</xdr:colOff>
      <xdr:row>74</xdr:row>
      <xdr:rowOff>101041</xdr:rowOff>
    </xdr:to>
    <xdr:cxnSp macro="">
      <xdr:nvCxnSpPr>
        <xdr:cNvPr id="176" name="直線コネクタ 175"/>
        <xdr:cNvCxnSpPr/>
      </xdr:nvCxnSpPr>
      <xdr:spPr>
        <a:xfrm flipV="1">
          <a:off x="3797300" y="12675400"/>
          <a:ext cx="838200" cy="1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101041</xdr:rowOff>
    </xdr:from>
    <xdr:to>
      <xdr:col>19</xdr:col>
      <xdr:colOff>177800</xdr:colOff>
      <xdr:row>75</xdr:row>
      <xdr:rowOff>72619</xdr:rowOff>
    </xdr:to>
    <xdr:cxnSp macro="">
      <xdr:nvCxnSpPr>
        <xdr:cNvPr id="179" name="直線コネクタ 178"/>
        <xdr:cNvCxnSpPr/>
      </xdr:nvCxnSpPr>
      <xdr:spPr>
        <a:xfrm flipV="1">
          <a:off x="2908300" y="12788341"/>
          <a:ext cx="889000" cy="1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72619</xdr:rowOff>
    </xdr:from>
    <xdr:to>
      <xdr:col>15</xdr:col>
      <xdr:colOff>50800</xdr:colOff>
      <xdr:row>75</xdr:row>
      <xdr:rowOff>100190</xdr:rowOff>
    </xdr:to>
    <xdr:cxnSp macro="">
      <xdr:nvCxnSpPr>
        <xdr:cNvPr id="182" name="直線コネクタ 181"/>
        <xdr:cNvCxnSpPr/>
      </xdr:nvCxnSpPr>
      <xdr:spPr>
        <a:xfrm flipV="1">
          <a:off x="2019300" y="12931369"/>
          <a:ext cx="889000" cy="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100190</xdr:rowOff>
    </xdr:from>
    <xdr:to>
      <xdr:col>10</xdr:col>
      <xdr:colOff>114300</xdr:colOff>
      <xdr:row>75</xdr:row>
      <xdr:rowOff>161556</xdr:rowOff>
    </xdr:to>
    <xdr:cxnSp macro="">
      <xdr:nvCxnSpPr>
        <xdr:cNvPr id="185" name="直線コネクタ 184"/>
        <xdr:cNvCxnSpPr/>
      </xdr:nvCxnSpPr>
      <xdr:spPr>
        <a:xfrm flipV="1">
          <a:off x="1130300" y="12958940"/>
          <a:ext cx="889000" cy="6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108750</xdr:rowOff>
    </xdr:from>
    <xdr:to>
      <xdr:col>24</xdr:col>
      <xdr:colOff>114300</xdr:colOff>
      <xdr:row>74</xdr:row>
      <xdr:rowOff>38900</xdr:rowOff>
    </xdr:to>
    <xdr:sp macro="" textlink="">
      <xdr:nvSpPr>
        <xdr:cNvPr id="195" name="楕円 194"/>
        <xdr:cNvSpPr/>
      </xdr:nvSpPr>
      <xdr:spPr>
        <a:xfrm>
          <a:off x="4584700" y="126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131627</xdr:rowOff>
    </xdr:from>
    <xdr:ext cx="599010" cy="259045"/>
    <xdr:sp macro="" textlink="">
      <xdr:nvSpPr>
        <xdr:cNvPr id="196" name="民生費該当値テキスト"/>
        <xdr:cNvSpPr txBox="1"/>
      </xdr:nvSpPr>
      <xdr:spPr>
        <a:xfrm>
          <a:off x="4686300" y="1247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50241</xdr:rowOff>
    </xdr:from>
    <xdr:to>
      <xdr:col>20</xdr:col>
      <xdr:colOff>38100</xdr:colOff>
      <xdr:row>74</xdr:row>
      <xdr:rowOff>151841</xdr:rowOff>
    </xdr:to>
    <xdr:sp macro="" textlink="">
      <xdr:nvSpPr>
        <xdr:cNvPr id="197" name="楕円 196"/>
        <xdr:cNvSpPr/>
      </xdr:nvSpPr>
      <xdr:spPr>
        <a:xfrm>
          <a:off x="3746500" y="127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168368</xdr:rowOff>
    </xdr:from>
    <xdr:ext cx="599010" cy="259045"/>
    <xdr:sp macro="" textlink="">
      <xdr:nvSpPr>
        <xdr:cNvPr id="198" name="テキスト ボックス 197"/>
        <xdr:cNvSpPr txBox="1"/>
      </xdr:nvSpPr>
      <xdr:spPr>
        <a:xfrm>
          <a:off x="3497795" y="1251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21819</xdr:rowOff>
    </xdr:from>
    <xdr:to>
      <xdr:col>15</xdr:col>
      <xdr:colOff>101600</xdr:colOff>
      <xdr:row>75</xdr:row>
      <xdr:rowOff>123419</xdr:rowOff>
    </xdr:to>
    <xdr:sp macro="" textlink="">
      <xdr:nvSpPr>
        <xdr:cNvPr id="199" name="楕円 198"/>
        <xdr:cNvSpPr/>
      </xdr:nvSpPr>
      <xdr:spPr>
        <a:xfrm>
          <a:off x="2857500" y="128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139946</xdr:rowOff>
    </xdr:from>
    <xdr:ext cx="599010" cy="259045"/>
    <xdr:sp macro="" textlink="">
      <xdr:nvSpPr>
        <xdr:cNvPr id="200" name="テキスト ボックス 199"/>
        <xdr:cNvSpPr txBox="1"/>
      </xdr:nvSpPr>
      <xdr:spPr>
        <a:xfrm>
          <a:off x="2608795" y="1265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49390</xdr:rowOff>
    </xdr:from>
    <xdr:to>
      <xdr:col>10</xdr:col>
      <xdr:colOff>165100</xdr:colOff>
      <xdr:row>75</xdr:row>
      <xdr:rowOff>150989</xdr:rowOff>
    </xdr:to>
    <xdr:sp macro="" textlink="">
      <xdr:nvSpPr>
        <xdr:cNvPr id="201" name="楕円 200"/>
        <xdr:cNvSpPr/>
      </xdr:nvSpPr>
      <xdr:spPr>
        <a:xfrm>
          <a:off x="1968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167517</xdr:rowOff>
    </xdr:from>
    <xdr:ext cx="599010" cy="259045"/>
    <xdr:sp macro="" textlink="">
      <xdr:nvSpPr>
        <xdr:cNvPr id="202" name="テキスト ボックス 201"/>
        <xdr:cNvSpPr txBox="1"/>
      </xdr:nvSpPr>
      <xdr:spPr>
        <a:xfrm>
          <a:off x="1719795" y="1268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110757</xdr:rowOff>
    </xdr:from>
    <xdr:to>
      <xdr:col>6</xdr:col>
      <xdr:colOff>38100</xdr:colOff>
      <xdr:row>76</xdr:row>
      <xdr:rowOff>40906</xdr:rowOff>
    </xdr:to>
    <xdr:sp macro="" textlink="">
      <xdr:nvSpPr>
        <xdr:cNvPr id="203" name="楕円 202"/>
        <xdr:cNvSpPr/>
      </xdr:nvSpPr>
      <xdr:spPr>
        <a:xfrm>
          <a:off x="1079500" y="129695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57434</xdr:rowOff>
    </xdr:from>
    <xdr:ext cx="599010" cy="259045"/>
    <xdr:sp macro="" textlink="">
      <xdr:nvSpPr>
        <xdr:cNvPr id="204" name="テキスト ボックス 203"/>
        <xdr:cNvSpPr txBox="1"/>
      </xdr:nvSpPr>
      <xdr:spPr>
        <a:xfrm>
          <a:off x="830795" y="127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121275</xdr:rowOff>
    </xdr:from>
    <xdr:to>
      <xdr:col>24</xdr:col>
      <xdr:colOff>63500</xdr:colOff>
      <xdr:row>93</xdr:row>
      <xdr:rowOff>152730</xdr:rowOff>
    </xdr:to>
    <xdr:cxnSp macro="">
      <xdr:nvCxnSpPr>
        <xdr:cNvPr id="232" name="直線コネクタ 231"/>
        <xdr:cNvCxnSpPr/>
      </xdr:nvCxnSpPr>
      <xdr:spPr>
        <a:xfrm flipV="1">
          <a:off x="3797300" y="16066125"/>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3" name="衛生費平均値テキスト"/>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152730</xdr:rowOff>
    </xdr:from>
    <xdr:to>
      <xdr:col>19</xdr:col>
      <xdr:colOff>177800</xdr:colOff>
      <xdr:row>95</xdr:row>
      <xdr:rowOff>105021</xdr:rowOff>
    </xdr:to>
    <xdr:cxnSp macro="">
      <xdr:nvCxnSpPr>
        <xdr:cNvPr id="235" name="直線コネクタ 234"/>
        <xdr:cNvCxnSpPr/>
      </xdr:nvCxnSpPr>
      <xdr:spPr>
        <a:xfrm flipV="1">
          <a:off x="2908300" y="16097580"/>
          <a:ext cx="889000" cy="29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105021</xdr:rowOff>
    </xdr:from>
    <xdr:to>
      <xdr:col>15</xdr:col>
      <xdr:colOff>50800</xdr:colOff>
      <xdr:row>96</xdr:row>
      <xdr:rowOff>50820</xdr:rowOff>
    </xdr:to>
    <xdr:cxnSp macro="">
      <xdr:nvCxnSpPr>
        <xdr:cNvPr id="238" name="直線コネクタ 237"/>
        <xdr:cNvCxnSpPr/>
      </xdr:nvCxnSpPr>
      <xdr:spPr>
        <a:xfrm flipV="1">
          <a:off x="2019300" y="16392771"/>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2084</xdr:rowOff>
    </xdr:from>
    <xdr:ext cx="534377" cy="259045"/>
    <xdr:sp macro="" textlink="">
      <xdr:nvSpPr>
        <xdr:cNvPr id="240" name="テキスト ボックス 239"/>
        <xdr:cNvSpPr txBox="1"/>
      </xdr:nvSpPr>
      <xdr:spPr>
        <a:xfrm>
          <a:off x="2641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28166</xdr:rowOff>
    </xdr:from>
    <xdr:to>
      <xdr:col>10</xdr:col>
      <xdr:colOff>114300</xdr:colOff>
      <xdr:row>96</xdr:row>
      <xdr:rowOff>50820</xdr:rowOff>
    </xdr:to>
    <xdr:cxnSp macro="">
      <xdr:nvCxnSpPr>
        <xdr:cNvPr id="241" name="直線コネクタ 240"/>
        <xdr:cNvCxnSpPr/>
      </xdr:nvCxnSpPr>
      <xdr:spPr>
        <a:xfrm>
          <a:off x="1130300" y="16487366"/>
          <a:ext cx="889000" cy="2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52948</xdr:rowOff>
    </xdr:from>
    <xdr:ext cx="534377" cy="259045"/>
    <xdr:sp macro="" textlink="">
      <xdr:nvSpPr>
        <xdr:cNvPr id="243" name="テキスト ボックス 242"/>
        <xdr:cNvSpPr txBox="1"/>
      </xdr:nvSpPr>
      <xdr:spPr>
        <a:xfrm>
          <a:off x="1752111" y="1668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59394</xdr:rowOff>
    </xdr:from>
    <xdr:ext cx="534377" cy="259045"/>
    <xdr:sp macro="" textlink="">
      <xdr:nvSpPr>
        <xdr:cNvPr id="245" name="テキスト ボックス 244"/>
        <xdr:cNvSpPr txBox="1"/>
      </xdr:nvSpPr>
      <xdr:spPr>
        <a:xfrm>
          <a:off x="863111" y="1669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70475</xdr:rowOff>
    </xdr:from>
    <xdr:to>
      <xdr:col>24</xdr:col>
      <xdr:colOff>114300</xdr:colOff>
      <xdr:row>94</xdr:row>
      <xdr:rowOff>625</xdr:rowOff>
    </xdr:to>
    <xdr:sp macro="" textlink="">
      <xdr:nvSpPr>
        <xdr:cNvPr id="251" name="楕円 250"/>
        <xdr:cNvSpPr/>
      </xdr:nvSpPr>
      <xdr:spPr>
        <a:xfrm>
          <a:off x="4584700" y="160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93352</xdr:rowOff>
    </xdr:from>
    <xdr:ext cx="534377" cy="259045"/>
    <xdr:sp macro="" textlink="">
      <xdr:nvSpPr>
        <xdr:cNvPr id="252" name="衛生費該当値テキスト"/>
        <xdr:cNvSpPr txBox="1"/>
      </xdr:nvSpPr>
      <xdr:spPr>
        <a:xfrm>
          <a:off x="4686300" y="158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101930</xdr:rowOff>
    </xdr:from>
    <xdr:to>
      <xdr:col>20</xdr:col>
      <xdr:colOff>38100</xdr:colOff>
      <xdr:row>94</xdr:row>
      <xdr:rowOff>32080</xdr:rowOff>
    </xdr:to>
    <xdr:sp macro="" textlink="">
      <xdr:nvSpPr>
        <xdr:cNvPr id="253" name="楕円 252"/>
        <xdr:cNvSpPr/>
      </xdr:nvSpPr>
      <xdr:spPr>
        <a:xfrm>
          <a:off x="3746500" y="1604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48607</xdr:rowOff>
    </xdr:from>
    <xdr:ext cx="534377" cy="259045"/>
    <xdr:sp macro="" textlink="">
      <xdr:nvSpPr>
        <xdr:cNvPr id="254" name="テキスト ボックス 253"/>
        <xdr:cNvSpPr txBox="1"/>
      </xdr:nvSpPr>
      <xdr:spPr>
        <a:xfrm>
          <a:off x="35301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54221</xdr:rowOff>
    </xdr:from>
    <xdr:to>
      <xdr:col>15</xdr:col>
      <xdr:colOff>101600</xdr:colOff>
      <xdr:row>95</xdr:row>
      <xdr:rowOff>155821</xdr:rowOff>
    </xdr:to>
    <xdr:sp macro="" textlink="">
      <xdr:nvSpPr>
        <xdr:cNvPr id="255" name="楕円 254"/>
        <xdr:cNvSpPr/>
      </xdr:nvSpPr>
      <xdr:spPr>
        <a:xfrm>
          <a:off x="2857500" y="163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898</xdr:rowOff>
    </xdr:from>
    <xdr:ext cx="534377" cy="259045"/>
    <xdr:sp macro="" textlink="">
      <xdr:nvSpPr>
        <xdr:cNvPr id="256" name="テキスト ボックス 255"/>
        <xdr:cNvSpPr txBox="1"/>
      </xdr:nvSpPr>
      <xdr:spPr>
        <a:xfrm>
          <a:off x="2641111" y="1611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xdr:rowOff>
    </xdr:from>
    <xdr:to>
      <xdr:col>10</xdr:col>
      <xdr:colOff>165100</xdr:colOff>
      <xdr:row>96</xdr:row>
      <xdr:rowOff>101620</xdr:rowOff>
    </xdr:to>
    <xdr:sp macro="" textlink="">
      <xdr:nvSpPr>
        <xdr:cNvPr id="257" name="楕円 256"/>
        <xdr:cNvSpPr/>
      </xdr:nvSpPr>
      <xdr:spPr>
        <a:xfrm>
          <a:off x="1968500" y="1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118147</xdr:rowOff>
    </xdr:from>
    <xdr:ext cx="534377" cy="259045"/>
    <xdr:sp macro="" textlink="">
      <xdr:nvSpPr>
        <xdr:cNvPr id="258" name="テキスト ボックス 257"/>
        <xdr:cNvSpPr txBox="1"/>
      </xdr:nvSpPr>
      <xdr:spPr>
        <a:xfrm>
          <a:off x="1752111" y="1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148816</xdr:rowOff>
    </xdr:from>
    <xdr:to>
      <xdr:col>6</xdr:col>
      <xdr:colOff>38100</xdr:colOff>
      <xdr:row>96</xdr:row>
      <xdr:rowOff>78966</xdr:rowOff>
    </xdr:to>
    <xdr:sp macro="" textlink="">
      <xdr:nvSpPr>
        <xdr:cNvPr id="259" name="楕円 258"/>
        <xdr:cNvSpPr/>
      </xdr:nvSpPr>
      <xdr:spPr>
        <a:xfrm>
          <a:off x="1079500" y="164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95493</xdr:rowOff>
    </xdr:from>
    <xdr:ext cx="534377" cy="259045"/>
    <xdr:sp macro="" textlink="">
      <xdr:nvSpPr>
        <xdr:cNvPr id="260" name="テキスト ボックス 259"/>
        <xdr:cNvSpPr txBox="1"/>
      </xdr:nvSpPr>
      <xdr:spPr>
        <a:xfrm>
          <a:off x="863111" y="1621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24943</xdr:rowOff>
    </xdr:from>
    <xdr:to>
      <xdr:col>55</xdr:col>
      <xdr:colOff>0</xdr:colOff>
      <xdr:row>38</xdr:row>
      <xdr:rowOff>38202</xdr:rowOff>
    </xdr:to>
    <xdr:cxnSp macro="">
      <xdr:nvCxnSpPr>
        <xdr:cNvPr id="287" name="直線コネクタ 286"/>
        <xdr:cNvCxnSpPr/>
      </xdr:nvCxnSpPr>
      <xdr:spPr>
        <a:xfrm>
          <a:off x="9639300" y="654004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8"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24943</xdr:rowOff>
    </xdr:from>
    <xdr:to>
      <xdr:col>50</xdr:col>
      <xdr:colOff>114300</xdr:colOff>
      <xdr:row>38</xdr:row>
      <xdr:rowOff>28601</xdr:rowOff>
    </xdr:to>
    <xdr:cxnSp macro="">
      <xdr:nvCxnSpPr>
        <xdr:cNvPr id="290" name="直線コネクタ 289"/>
        <xdr:cNvCxnSpPr/>
      </xdr:nvCxnSpPr>
      <xdr:spPr>
        <a:xfrm flipV="1">
          <a:off x="8750300" y="654004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2" name="テキスト ボックス 291"/>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28601</xdr:rowOff>
    </xdr:from>
    <xdr:to>
      <xdr:col>45</xdr:col>
      <xdr:colOff>177800</xdr:colOff>
      <xdr:row>38</xdr:row>
      <xdr:rowOff>31801</xdr:rowOff>
    </xdr:to>
    <xdr:cxnSp macro="">
      <xdr:nvCxnSpPr>
        <xdr:cNvPr id="293" name="直線コネクタ 292"/>
        <xdr:cNvCxnSpPr/>
      </xdr:nvCxnSpPr>
      <xdr:spPr>
        <a:xfrm flipV="1">
          <a:off x="7861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5" name="テキスト ボックス 294"/>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28601</xdr:rowOff>
    </xdr:from>
    <xdr:to>
      <xdr:col>41</xdr:col>
      <xdr:colOff>50800</xdr:colOff>
      <xdr:row>38</xdr:row>
      <xdr:rowOff>31801</xdr:rowOff>
    </xdr:to>
    <xdr:cxnSp macro="">
      <xdr:nvCxnSpPr>
        <xdr:cNvPr id="296" name="直線コネクタ 295"/>
        <xdr:cNvCxnSpPr/>
      </xdr:nvCxnSpPr>
      <xdr:spPr>
        <a:xfrm>
          <a:off x="6972300" y="6543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8" name="テキスト ボックス 297"/>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300" name="テキスト ボックス 299"/>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158852</xdr:rowOff>
    </xdr:from>
    <xdr:to>
      <xdr:col>55</xdr:col>
      <xdr:colOff>50800</xdr:colOff>
      <xdr:row>38</xdr:row>
      <xdr:rowOff>89002</xdr:rowOff>
    </xdr:to>
    <xdr:sp macro="" textlink="">
      <xdr:nvSpPr>
        <xdr:cNvPr id="306" name="楕円 305"/>
        <xdr:cNvSpPr/>
      </xdr:nvSpPr>
      <xdr:spPr>
        <a:xfrm>
          <a:off x="10426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73779</xdr:rowOff>
    </xdr:from>
    <xdr:ext cx="378565" cy="259045"/>
    <xdr:sp macro="" textlink="">
      <xdr:nvSpPr>
        <xdr:cNvPr id="307" name="労働費該当値テキスト"/>
        <xdr:cNvSpPr txBox="1"/>
      </xdr:nvSpPr>
      <xdr:spPr>
        <a:xfrm>
          <a:off x="10528300" y="641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145593</xdr:rowOff>
    </xdr:from>
    <xdr:to>
      <xdr:col>50</xdr:col>
      <xdr:colOff>165100</xdr:colOff>
      <xdr:row>38</xdr:row>
      <xdr:rowOff>75743</xdr:rowOff>
    </xdr:to>
    <xdr:sp macro="" textlink="">
      <xdr:nvSpPr>
        <xdr:cNvPr id="308" name="楕円 307"/>
        <xdr:cNvSpPr/>
      </xdr:nvSpPr>
      <xdr:spPr>
        <a:xfrm>
          <a:off x="9588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66870</xdr:rowOff>
    </xdr:from>
    <xdr:ext cx="378565" cy="259045"/>
    <xdr:sp macro="" textlink="">
      <xdr:nvSpPr>
        <xdr:cNvPr id="309" name="テキスト ボックス 308"/>
        <xdr:cNvSpPr txBox="1"/>
      </xdr:nvSpPr>
      <xdr:spPr>
        <a:xfrm>
          <a:off x="9450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149251</xdr:rowOff>
    </xdr:from>
    <xdr:to>
      <xdr:col>46</xdr:col>
      <xdr:colOff>38100</xdr:colOff>
      <xdr:row>38</xdr:row>
      <xdr:rowOff>79401</xdr:rowOff>
    </xdr:to>
    <xdr:sp macro="" textlink="">
      <xdr:nvSpPr>
        <xdr:cNvPr id="310" name="楕円 309"/>
        <xdr:cNvSpPr/>
      </xdr:nvSpPr>
      <xdr:spPr>
        <a:xfrm>
          <a:off x="8699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70528</xdr:rowOff>
    </xdr:from>
    <xdr:ext cx="378565" cy="259045"/>
    <xdr:sp macro="" textlink="">
      <xdr:nvSpPr>
        <xdr:cNvPr id="311" name="テキスト ボックス 310"/>
        <xdr:cNvSpPr txBox="1"/>
      </xdr:nvSpPr>
      <xdr:spPr>
        <a:xfrm>
          <a:off x="8561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152451</xdr:rowOff>
    </xdr:from>
    <xdr:to>
      <xdr:col>41</xdr:col>
      <xdr:colOff>101600</xdr:colOff>
      <xdr:row>38</xdr:row>
      <xdr:rowOff>82601</xdr:rowOff>
    </xdr:to>
    <xdr:sp macro="" textlink="">
      <xdr:nvSpPr>
        <xdr:cNvPr id="312" name="楕円 311"/>
        <xdr:cNvSpPr/>
      </xdr:nvSpPr>
      <xdr:spPr>
        <a:xfrm>
          <a:off x="7810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73728</xdr:rowOff>
    </xdr:from>
    <xdr:ext cx="378565" cy="259045"/>
    <xdr:sp macro="" textlink="">
      <xdr:nvSpPr>
        <xdr:cNvPr id="313" name="テキスト ボックス 312"/>
        <xdr:cNvSpPr txBox="1"/>
      </xdr:nvSpPr>
      <xdr:spPr>
        <a:xfrm>
          <a:off x="7672017" y="6588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149251</xdr:rowOff>
    </xdr:from>
    <xdr:to>
      <xdr:col>36</xdr:col>
      <xdr:colOff>165100</xdr:colOff>
      <xdr:row>38</xdr:row>
      <xdr:rowOff>79401</xdr:rowOff>
    </xdr:to>
    <xdr:sp macro="" textlink="">
      <xdr:nvSpPr>
        <xdr:cNvPr id="314" name="楕円 313"/>
        <xdr:cNvSpPr/>
      </xdr:nvSpPr>
      <xdr:spPr>
        <a:xfrm>
          <a:off x="6921500" y="649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70528</xdr:rowOff>
    </xdr:from>
    <xdr:ext cx="378565" cy="259045"/>
    <xdr:sp macro="" textlink="">
      <xdr:nvSpPr>
        <xdr:cNvPr id="315" name="テキスト ボックス 314"/>
        <xdr:cNvSpPr txBox="1"/>
      </xdr:nvSpPr>
      <xdr:spPr>
        <a:xfrm>
          <a:off x="6783017" y="6585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4940</xdr:rowOff>
    </xdr:from>
    <xdr:to>
      <xdr:col>55</xdr:col>
      <xdr:colOff>0</xdr:colOff>
      <xdr:row>57</xdr:row>
      <xdr:rowOff>101924</xdr:rowOff>
    </xdr:to>
    <xdr:cxnSp macro="">
      <xdr:nvCxnSpPr>
        <xdr:cNvPr id="340" name="直線コネクタ 339"/>
        <xdr:cNvCxnSpPr/>
      </xdr:nvCxnSpPr>
      <xdr:spPr>
        <a:xfrm>
          <a:off x="9639300" y="9777590"/>
          <a:ext cx="838200" cy="9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4940</xdr:rowOff>
    </xdr:from>
    <xdr:to>
      <xdr:col>50</xdr:col>
      <xdr:colOff>114300</xdr:colOff>
      <xdr:row>57</xdr:row>
      <xdr:rowOff>107696</xdr:rowOff>
    </xdr:to>
    <xdr:cxnSp macro="">
      <xdr:nvCxnSpPr>
        <xdr:cNvPr id="343" name="直線コネクタ 342"/>
        <xdr:cNvCxnSpPr/>
      </xdr:nvCxnSpPr>
      <xdr:spPr>
        <a:xfrm flipV="1">
          <a:off x="8750300" y="9777590"/>
          <a:ext cx="889000" cy="10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107696</xdr:rowOff>
    </xdr:from>
    <xdr:to>
      <xdr:col>45</xdr:col>
      <xdr:colOff>177800</xdr:colOff>
      <xdr:row>57</xdr:row>
      <xdr:rowOff>109696</xdr:rowOff>
    </xdr:to>
    <xdr:cxnSp macro="">
      <xdr:nvCxnSpPr>
        <xdr:cNvPr id="346" name="直線コネクタ 345"/>
        <xdr:cNvCxnSpPr/>
      </xdr:nvCxnSpPr>
      <xdr:spPr>
        <a:xfrm flipV="1">
          <a:off x="7861300" y="9880346"/>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109696</xdr:rowOff>
    </xdr:from>
    <xdr:to>
      <xdr:col>41</xdr:col>
      <xdr:colOff>50800</xdr:colOff>
      <xdr:row>57</xdr:row>
      <xdr:rowOff>117697</xdr:rowOff>
    </xdr:to>
    <xdr:cxnSp macro="">
      <xdr:nvCxnSpPr>
        <xdr:cNvPr id="349" name="直線コネクタ 348"/>
        <xdr:cNvCxnSpPr/>
      </xdr:nvCxnSpPr>
      <xdr:spPr>
        <a:xfrm flipV="1">
          <a:off x="6972300" y="9882346"/>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51124</xdr:rowOff>
    </xdr:from>
    <xdr:to>
      <xdr:col>55</xdr:col>
      <xdr:colOff>50800</xdr:colOff>
      <xdr:row>57</xdr:row>
      <xdr:rowOff>152724</xdr:rowOff>
    </xdr:to>
    <xdr:sp macro="" textlink="">
      <xdr:nvSpPr>
        <xdr:cNvPr id="359" name="楕円 358"/>
        <xdr:cNvSpPr/>
      </xdr:nvSpPr>
      <xdr:spPr>
        <a:xfrm>
          <a:off x="10426700" y="98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137501</xdr:rowOff>
    </xdr:from>
    <xdr:ext cx="469744" cy="259045"/>
    <xdr:sp macro="" textlink="">
      <xdr:nvSpPr>
        <xdr:cNvPr id="360" name="農林水産業費該当値テキスト"/>
        <xdr:cNvSpPr txBox="1"/>
      </xdr:nvSpPr>
      <xdr:spPr>
        <a:xfrm>
          <a:off x="10528300" y="97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125590</xdr:rowOff>
    </xdr:from>
    <xdr:to>
      <xdr:col>50</xdr:col>
      <xdr:colOff>165100</xdr:colOff>
      <xdr:row>57</xdr:row>
      <xdr:rowOff>55740</xdr:rowOff>
    </xdr:to>
    <xdr:sp macro="" textlink="">
      <xdr:nvSpPr>
        <xdr:cNvPr id="361" name="楕円 360"/>
        <xdr:cNvSpPr/>
      </xdr:nvSpPr>
      <xdr:spPr>
        <a:xfrm>
          <a:off x="9588500" y="97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46867</xdr:rowOff>
    </xdr:from>
    <xdr:ext cx="469744" cy="259045"/>
    <xdr:sp macro="" textlink="">
      <xdr:nvSpPr>
        <xdr:cNvPr id="362" name="テキスト ボックス 361"/>
        <xdr:cNvSpPr txBox="1"/>
      </xdr:nvSpPr>
      <xdr:spPr>
        <a:xfrm>
          <a:off x="9404428" y="981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56896</xdr:rowOff>
    </xdr:from>
    <xdr:to>
      <xdr:col>46</xdr:col>
      <xdr:colOff>38100</xdr:colOff>
      <xdr:row>57</xdr:row>
      <xdr:rowOff>158496</xdr:rowOff>
    </xdr:to>
    <xdr:sp macro="" textlink="">
      <xdr:nvSpPr>
        <xdr:cNvPr id="363" name="楕円 362"/>
        <xdr:cNvSpPr/>
      </xdr:nvSpPr>
      <xdr:spPr>
        <a:xfrm>
          <a:off x="8699500" y="98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149623</xdr:rowOff>
    </xdr:from>
    <xdr:ext cx="469744" cy="259045"/>
    <xdr:sp macro="" textlink="">
      <xdr:nvSpPr>
        <xdr:cNvPr id="364" name="テキスト ボックス 363"/>
        <xdr:cNvSpPr txBox="1"/>
      </xdr:nvSpPr>
      <xdr:spPr>
        <a:xfrm>
          <a:off x="8515428"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58896</xdr:rowOff>
    </xdr:from>
    <xdr:to>
      <xdr:col>41</xdr:col>
      <xdr:colOff>101600</xdr:colOff>
      <xdr:row>57</xdr:row>
      <xdr:rowOff>160496</xdr:rowOff>
    </xdr:to>
    <xdr:sp macro="" textlink="">
      <xdr:nvSpPr>
        <xdr:cNvPr id="365" name="楕円 364"/>
        <xdr:cNvSpPr/>
      </xdr:nvSpPr>
      <xdr:spPr>
        <a:xfrm>
          <a:off x="7810500" y="98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151623</xdr:rowOff>
    </xdr:from>
    <xdr:ext cx="469744" cy="259045"/>
    <xdr:sp macro="" textlink="">
      <xdr:nvSpPr>
        <xdr:cNvPr id="366" name="テキスト ボックス 365"/>
        <xdr:cNvSpPr txBox="1"/>
      </xdr:nvSpPr>
      <xdr:spPr>
        <a:xfrm>
          <a:off x="7626428" y="99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66897</xdr:rowOff>
    </xdr:from>
    <xdr:to>
      <xdr:col>36</xdr:col>
      <xdr:colOff>165100</xdr:colOff>
      <xdr:row>57</xdr:row>
      <xdr:rowOff>168497</xdr:rowOff>
    </xdr:to>
    <xdr:sp macro="" textlink="">
      <xdr:nvSpPr>
        <xdr:cNvPr id="367" name="楕円 366"/>
        <xdr:cNvSpPr/>
      </xdr:nvSpPr>
      <xdr:spPr>
        <a:xfrm>
          <a:off x="6921500" y="98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159624</xdr:rowOff>
    </xdr:from>
    <xdr:ext cx="469744" cy="259045"/>
    <xdr:sp macro="" textlink="">
      <xdr:nvSpPr>
        <xdr:cNvPr id="368" name="テキスト ボックス 367"/>
        <xdr:cNvSpPr txBox="1"/>
      </xdr:nvSpPr>
      <xdr:spPr>
        <a:xfrm>
          <a:off x="6737428" y="993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54318</xdr:rowOff>
    </xdr:from>
    <xdr:to>
      <xdr:col>55</xdr:col>
      <xdr:colOff>0</xdr:colOff>
      <xdr:row>79</xdr:row>
      <xdr:rowOff>77619</xdr:rowOff>
    </xdr:to>
    <xdr:cxnSp macro="">
      <xdr:nvCxnSpPr>
        <xdr:cNvPr id="399" name="直線コネクタ 398"/>
        <xdr:cNvCxnSpPr/>
      </xdr:nvCxnSpPr>
      <xdr:spPr>
        <a:xfrm flipV="1">
          <a:off x="9639300" y="13598868"/>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77471</xdr:rowOff>
    </xdr:from>
    <xdr:to>
      <xdr:col>50</xdr:col>
      <xdr:colOff>114300</xdr:colOff>
      <xdr:row>79</xdr:row>
      <xdr:rowOff>77619</xdr:rowOff>
    </xdr:to>
    <xdr:cxnSp macro="">
      <xdr:nvCxnSpPr>
        <xdr:cNvPr id="402" name="直線コネクタ 401"/>
        <xdr:cNvCxnSpPr/>
      </xdr:nvCxnSpPr>
      <xdr:spPr>
        <a:xfrm>
          <a:off x="8750300" y="13622021"/>
          <a:ext cx="8890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77226</xdr:rowOff>
    </xdr:from>
    <xdr:to>
      <xdr:col>45</xdr:col>
      <xdr:colOff>177800</xdr:colOff>
      <xdr:row>79</xdr:row>
      <xdr:rowOff>77471</xdr:rowOff>
    </xdr:to>
    <xdr:cxnSp macro="">
      <xdr:nvCxnSpPr>
        <xdr:cNvPr id="405" name="直線コネクタ 404"/>
        <xdr:cNvCxnSpPr/>
      </xdr:nvCxnSpPr>
      <xdr:spPr>
        <a:xfrm>
          <a:off x="7861300" y="13621776"/>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77226</xdr:rowOff>
    </xdr:from>
    <xdr:to>
      <xdr:col>41</xdr:col>
      <xdr:colOff>50800</xdr:colOff>
      <xdr:row>79</xdr:row>
      <xdr:rowOff>79023</xdr:rowOff>
    </xdr:to>
    <xdr:cxnSp macro="">
      <xdr:nvCxnSpPr>
        <xdr:cNvPr id="408" name="直線コネクタ 407"/>
        <xdr:cNvCxnSpPr/>
      </xdr:nvCxnSpPr>
      <xdr:spPr>
        <a:xfrm flipV="1">
          <a:off x="6972300" y="13621776"/>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3518</xdr:rowOff>
    </xdr:from>
    <xdr:to>
      <xdr:col>55</xdr:col>
      <xdr:colOff>50800</xdr:colOff>
      <xdr:row>79</xdr:row>
      <xdr:rowOff>105118</xdr:rowOff>
    </xdr:to>
    <xdr:sp macro="" textlink="">
      <xdr:nvSpPr>
        <xdr:cNvPr id="418" name="楕円 417"/>
        <xdr:cNvSpPr/>
      </xdr:nvSpPr>
      <xdr:spPr>
        <a:xfrm>
          <a:off x="10426700" y="1354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89895</xdr:rowOff>
    </xdr:from>
    <xdr:ext cx="469744" cy="259045"/>
    <xdr:sp macro="" textlink="">
      <xdr:nvSpPr>
        <xdr:cNvPr id="419" name="商工費該当値テキスト"/>
        <xdr:cNvSpPr txBox="1"/>
      </xdr:nvSpPr>
      <xdr:spPr>
        <a:xfrm>
          <a:off x="10528300" y="134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26819</xdr:rowOff>
    </xdr:from>
    <xdr:to>
      <xdr:col>50</xdr:col>
      <xdr:colOff>165100</xdr:colOff>
      <xdr:row>79</xdr:row>
      <xdr:rowOff>128419</xdr:rowOff>
    </xdr:to>
    <xdr:sp macro="" textlink="">
      <xdr:nvSpPr>
        <xdr:cNvPr id="420" name="楕円 419"/>
        <xdr:cNvSpPr/>
      </xdr:nvSpPr>
      <xdr:spPr>
        <a:xfrm>
          <a:off x="9588500" y="1357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119546</xdr:rowOff>
    </xdr:from>
    <xdr:ext cx="469744" cy="259045"/>
    <xdr:sp macro="" textlink="">
      <xdr:nvSpPr>
        <xdr:cNvPr id="421" name="テキスト ボックス 420"/>
        <xdr:cNvSpPr txBox="1"/>
      </xdr:nvSpPr>
      <xdr:spPr>
        <a:xfrm>
          <a:off x="9404428" y="136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26671</xdr:rowOff>
    </xdr:from>
    <xdr:to>
      <xdr:col>46</xdr:col>
      <xdr:colOff>38100</xdr:colOff>
      <xdr:row>79</xdr:row>
      <xdr:rowOff>128271</xdr:rowOff>
    </xdr:to>
    <xdr:sp macro="" textlink="">
      <xdr:nvSpPr>
        <xdr:cNvPr id="422" name="楕円 421"/>
        <xdr:cNvSpPr/>
      </xdr:nvSpPr>
      <xdr:spPr>
        <a:xfrm>
          <a:off x="8699500" y="1357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119398</xdr:rowOff>
    </xdr:from>
    <xdr:ext cx="469744" cy="259045"/>
    <xdr:sp macro="" textlink="">
      <xdr:nvSpPr>
        <xdr:cNvPr id="423" name="テキスト ボックス 422"/>
        <xdr:cNvSpPr txBox="1"/>
      </xdr:nvSpPr>
      <xdr:spPr>
        <a:xfrm>
          <a:off x="8515428" y="136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26426</xdr:rowOff>
    </xdr:from>
    <xdr:to>
      <xdr:col>41</xdr:col>
      <xdr:colOff>101600</xdr:colOff>
      <xdr:row>79</xdr:row>
      <xdr:rowOff>128026</xdr:rowOff>
    </xdr:to>
    <xdr:sp macro="" textlink="">
      <xdr:nvSpPr>
        <xdr:cNvPr id="424" name="楕円 423"/>
        <xdr:cNvSpPr/>
      </xdr:nvSpPr>
      <xdr:spPr>
        <a:xfrm>
          <a:off x="7810500" y="1357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119153</xdr:rowOff>
    </xdr:from>
    <xdr:ext cx="469744" cy="259045"/>
    <xdr:sp macro="" textlink="">
      <xdr:nvSpPr>
        <xdr:cNvPr id="425" name="テキスト ボックス 424"/>
        <xdr:cNvSpPr txBox="1"/>
      </xdr:nvSpPr>
      <xdr:spPr>
        <a:xfrm>
          <a:off x="7626428" y="1366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28223</xdr:rowOff>
    </xdr:from>
    <xdr:to>
      <xdr:col>36</xdr:col>
      <xdr:colOff>165100</xdr:colOff>
      <xdr:row>79</xdr:row>
      <xdr:rowOff>129823</xdr:rowOff>
    </xdr:to>
    <xdr:sp macro="" textlink="">
      <xdr:nvSpPr>
        <xdr:cNvPr id="426" name="楕円 425"/>
        <xdr:cNvSpPr/>
      </xdr:nvSpPr>
      <xdr:spPr>
        <a:xfrm>
          <a:off x="6921500" y="13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120950</xdr:rowOff>
    </xdr:from>
    <xdr:ext cx="469744" cy="259045"/>
    <xdr:sp macro="" textlink="">
      <xdr:nvSpPr>
        <xdr:cNvPr id="427" name="テキスト ボックス 426"/>
        <xdr:cNvSpPr txBox="1"/>
      </xdr:nvSpPr>
      <xdr:spPr>
        <a:xfrm>
          <a:off x="6737428" y="1366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140340</xdr:rowOff>
    </xdr:from>
    <xdr:to>
      <xdr:col>55</xdr:col>
      <xdr:colOff>0</xdr:colOff>
      <xdr:row>98</xdr:row>
      <xdr:rowOff>39946</xdr:rowOff>
    </xdr:to>
    <xdr:cxnSp macro="">
      <xdr:nvCxnSpPr>
        <xdr:cNvPr id="456" name="直線コネクタ 455"/>
        <xdr:cNvCxnSpPr/>
      </xdr:nvCxnSpPr>
      <xdr:spPr>
        <a:xfrm>
          <a:off x="9639300" y="16770990"/>
          <a:ext cx="8382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7"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139098</xdr:rowOff>
    </xdr:from>
    <xdr:to>
      <xdr:col>50</xdr:col>
      <xdr:colOff>114300</xdr:colOff>
      <xdr:row>97</xdr:row>
      <xdr:rowOff>140340</xdr:rowOff>
    </xdr:to>
    <xdr:cxnSp macro="">
      <xdr:nvCxnSpPr>
        <xdr:cNvPr id="459" name="直線コネクタ 458"/>
        <xdr:cNvCxnSpPr/>
      </xdr:nvCxnSpPr>
      <xdr:spPr>
        <a:xfrm>
          <a:off x="8750300" y="16769748"/>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1" name="テキスト ボックス 460"/>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139098</xdr:rowOff>
    </xdr:from>
    <xdr:to>
      <xdr:col>45</xdr:col>
      <xdr:colOff>177800</xdr:colOff>
      <xdr:row>98</xdr:row>
      <xdr:rowOff>25842</xdr:rowOff>
    </xdr:to>
    <xdr:cxnSp macro="">
      <xdr:nvCxnSpPr>
        <xdr:cNvPr id="462" name="直線コネクタ 461"/>
        <xdr:cNvCxnSpPr/>
      </xdr:nvCxnSpPr>
      <xdr:spPr>
        <a:xfrm flipV="1">
          <a:off x="7861300" y="16769748"/>
          <a:ext cx="889000" cy="5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4" name="テキスト ボックス 463"/>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25842</xdr:rowOff>
    </xdr:from>
    <xdr:to>
      <xdr:col>41</xdr:col>
      <xdr:colOff>50800</xdr:colOff>
      <xdr:row>98</xdr:row>
      <xdr:rowOff>33950</xdr:rowOff>
    </xdr:to>
    <xdr:cxnSp macro="">
      <xdr:nvCxnSpPr>
        <xdr:cNvPr id="465" name="直線コネクタ 464"/>
        <xdr:cNvCxnSpPr/>
      </xdr:nvCxnSpPr>
      <xdr:spPr>
        <a:xfrm flipV="1">
          <a:off x="6972300" y="16827942"/>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7" name="テキスト ボックス 466"/>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9" name="テキスト ボックス 468"/>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160596</xdr:rowOff>
    </xdr:from>
    <xdr:to>
      <xdr:col>55</xdr:col>
      <xdr:colOff>50800</xdr:colOff>
      <xdr:row>98</xdr:row>
      <xdr:rowOff>90746</xdr:rowOff>
    </xdr:to>
    <xdr:sp macro="" textlink="">
      <xdr:nvSpPr>
        <xdr:cNvPr id="475" name="楕円 474"/>
        <xdr:cNvSpPr/>
      </xdr:nvSpPr>
      <xdr:spPr>
        <a:xfrm>
          <a:off x="10426700" y="167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75523</xdr:rowOff>
    </xdr:from>
    <xdr:ext cx="534377" cy="259045"/>
    <xdr:sp macro="" textlink="">
      <xdr:nvSpPr>
        <xdr:cNvPr id="476" name="土木費該当値テキスト"/>
        <xdr:cNvSpPr txBox="1"/>
      </xdr:nvSpPr>
      <xdr:spPr>
        <a:xfrm>
          <a:off x="10528300" y="167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89540</xdr:rowOff>
    </xdr:from>
    <xdr:to>
      <xdr:col>50</xdr:col>
      <xdr:colOff>165100</xdr:colOff>
      <xdr:row>98</xdr:row>
      <xdr:rowOff>19690</xdr:rowOff>
    </xdr:to>
    <xdr:sp macro="" textlink="">
      <xdr:nvSpPr>
        <xdr:cNvPr id="477" name="楕円 476"/>
        <xdr:cNvSpPr/>
      </xdr:nvSpPr>
      <xdr:spPr>
        <a:xfrm>
          <a:off x="9588500" y="1672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10817</xdr:rowOff>
    </xdr:from>
    <xdr:ext cx="534377" cy="259045"/>
    <xdr:sp macro="" textlink="">
      <xdr:nvSpPr>
        <xdr:cNvPr id="478" name="テキスト ボックス 477"/>
        <xdr:cNvSpPr txBox="1"/>
      </xdr:nvSpPr>
      <xdr:spPr>
        <a:xfrm>
          <a:off x="9372111" y="1681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88298</xdr:rowOff>
    </xdr:from>
    <xdr:to>
      <xdr:col>46</xdr:col>
      <xdr:colOff>38100</xdr:colOff>
      <xdr:row>98</xdr:row>
      <xdr:rowOff>18448</xdr:rowOff>
    </xdr:to>
    <xdr:sp macro="" textlink="">
      <xdr:nvSpPr>
        <xdr:cNvPr id="479" name="楕円 478"/>
        <xdr:cNvSpPr/>
      </xdr:nvSpPr>
      <xdr:spPr>
        <a:xfrm>
          <a:off x="8699500" y="167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9575</xdr:rowOff>
    </xdr:from>
    <xdr:ext cx="534377" cy="259045"/>
    <xdr:sp macro="" textlink="">
      <xdr:nvSpPr>
        <xdr:cNvPr id="480" name="テキスト ボックス 479"/>
        <xdr:cNvSpPr txBox="1"/>
      </xdr:nvSpPr>
      <xdr:spPr>
        <a:xfrm>
          <a:off x="8483111" y="168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146492</xdr:rowOff>
    </xdr:from>
    <xdr:to>
      <xdr:col>41</xdr:col>
      <xdr:colOff>101600</xdr:colOff>
      <xdr:row>98</xdr:row>
      <xdr:rowOff>76642</xdr:rowOff>
    </xdr:to>
    <xdr:sp macro="" textlink="">
      <xdr:nvSpPr>
        <xdr:cNvPr id="481" name="楕円 480"/>
        <xdr:cNvSpPr/>
      </xdr:nvSpPr>
      <xdr:spPr>
        <a:xfrm>
          <a:off x="7810500" y="1677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67769</xdr:rowOff>
    </xdr:from>
    <xdr:ext cx="534377" cy="259045"/>
    <xdr:sp macro="" textlink="">
      <xdr:nvSpPr>
        <xdr:cNvPr id="482" name="テキスト ボックス 481"/>
        <xdr:cNvSpPr txBox="1"/>
      </xdr:nvSpPr>
      <xdr:spPr>
        <a:xfrm>
          <a:off x="7594111" y="1686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154600</xdr:rowOff>
    </xdr:from>
    <xdr:to>
      <xdr:col>36</xdr:col>
      <xdr:colOff>165100</xdr:colOff>
      <xdr:row>98</xdr:row>
      <xdr:rowOff>84750</xdr:rowOff>
    </xdr:to>
    <xdr:sp macro="" textlink="">
      <xdr:nvSpPr>
        <xdr:cNvPr id="483" name="楕円 482"/>
        <xdr:cNvSpPr/>
      </xdr:nvSpPr>
      <xdr:spPr>
        <a:xfrm>
          <a:off x="6921500" y="167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75877</xdr:rowOff>
    </xdr:from>
    <xdr:ext cx="534377" cy="259045"/>
    <xdr:sp macro="" textlink="">
      <xdr:nvSpPr>
        <xdr:cNvPr id="484" name="テキスト ボックス 483"/>
        <xdr:cNvSpPr txBox="1"/>
      </xdr:nvSpPr>
      <xdr:spPr>
        <a:xfrm>
          <a:off x="6705111" y="168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96815</xdr:rowOff>
    </xdr:from>
    <xdr:to>
      <xdr:col>85</xdr:col>
      <xdr:colOff>127000</xdr:colOff>
      <xdr:row>36</xdr:row>
      <xdr:rowOff>155245</xdr:rowOff>
    </xdr:to>
    <xdr:cxnSp macro="">
      <xdr:nvCxnSpPr>
        <xdr:cNvPr id="512" name="直線コネクタ 511"/>
        <xdr:cNvCxnSpPr/>
      </xdr:nvCxnSpPr>
      <xdr:spPr>
        <a:xfrm flipV="1">
          <a:off x="15481300" y="6269015"/>
          <a:ext cx="838200" cy="5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114645</xdr:rowOff>
    </xdr:from>
    <xdr:to>
      <xdr:col>81</xdr:col>
      <xdr:colOff>50800</xdr:colOff>
      <xdr:row>36</xdr:row>
      <xdr:rowOff>155245</xdr:rowOff>
    </xdr:to>
    <xdr:cxnSp macro="">
      <xdr:nvCxnSpPr>
        <xdr:cNvPr id="515" name="直線コネクタ 514"/>
        <xdr:cNvCxnSpPr/>
      </xdr:nvCxnSpPr>
      <xdr:spPr>
        <a:xfrm>
          <a:off x="14592300" y="6286845"/>
          <a:ext cx="889000" cy="4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114645</xdr:rowOff>
    </xdr:from>
    <xdr:to>
      <xdr:col>76</xdr:col>
      <xdr:colOff>114300</xdr:colOff>
      <xdr:row>36</xdr:row>
      <xdr:rowOff>148021</xdr:rowOff>
    </xdr:to>
    <xdr:cxnSp macro="">
      <xdr:nvCxnSpPr>
        <xdr:cNvPr id="518" name="直線コネクタ 517"/>
        <xdr:cNvCxnSpPr/>
      </xdr:nvCxnSpPr>
      <xdr:spPr>
        <a:xfrm flipV="1">
          <a:off x="13703300" y="6286845"/>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20" name="テキスト ボックス 519"/>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148021</xdr:rowOff>
    </xdr:from>
    <xdr:to>
      <xdr:col>71</xdr:col>
      <xdr:colOff>177800</xdr:colOff>
      <xdr:row>37</xdr:row>
      <xdr:rowOff>10952</xdr:rowOff>
    </xdr:to>
    <xdr:cxnSp macro="">
      <xdr:nvCxnSpPr>
        <xdr:cNvPr id="521" name="直線コネクタ 520"/>
        <xdr:cNvCxnSpPr/>
      </xdr:nvCxnSpPr>
      <xdr:spPr>
        <a:xfrm flipV="1">
          <a:off x="12814300" y="6320221"/>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3" name="テキスト ボックス 522"/>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54871</xdr:rowOff>
    </xdr:from>
    <xdr:ext cx="534377" cy="259045"/>
    <xdr:sp macro="" textlink="">
      <xdr:nvSpPr>
        <xdr:cNvPr id="525" name="テキスト ボックス 524"/>
        <xdr:cNvSpPr txBox="1"/>
      </xdr:nvSpPr>
      <xdr:spPr>
        <a:xfrm>
          <a:off x="12547111" y="605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46015</xdr:rowOff>
    </xdr:from>
    <xdr:to>
      <xdr:col>85</xdr:col>
      <xdr:colOff>177800</xdr:colOff>
      <xdr:row>36</xdr:row>
      <xdr:rowOff>147615</xdr:rowOff>
    </xdr:to>
    <xdr:sp macro="" textlink="">
      <xdr:nvSpPr>
        <xdr:cNvPr id="531" name="楕円 530"/>
        <xdr:cNvSpPr/>
      </xdr:nvSpPr>
      <xdr:spPr>
        <a:xfrm>
          <a:off x="16268700" y="62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24442</xdr:rowOff>
    </xdr:from>
    <xdr:ext cx="534377" cy="259045"/>
    <xdr:sp macro="" textlink="">
      <xdr:nvSpPr>
        <xdr:cNvPr id="532" name="消防費該当値テキスト"/>
        <xdr:cNvSpPr txBox="1"/>
      </xdr:nvSpPr>
      <xdr:spPr>
        <a:xfrm>
          <a:off x="16370300" y="61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104445</xdr:rowOff>
    </xdr:from>
    <xdr:to>
      <xdr:col>81</xdr:col>
      <xdr:colOff>101600</xdr:colOff>
      <xdr:row>37</xdr:row>
      <xdr:rowOff>34595</xdr:rowOff>
    </xdr:to>
    <xdr:sp macro="" textlink="">
      <xdr:nvSpPr>
        <xdr:cNvPr id="533" name="楕円 532"/>
        <xdr:cNvSpPr/>
      </xdr:nvSpPr>
      <xdr:spPr>
        <a:xfrm>
          <a:off x="15430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25722</xdr:rowOff>
    </xdr:from>
    <xdr:ext cx="534377" cy="259045"/>
    <xdr:sp macro="" textlink="">
      <xdr:nvSpPr>
        <xdr:cNvPr id="534" name="テキスト ボックス 533"/>
        <xdr:cNvSpPr txBox="1"/>
      </xdr:nvSpPr>
      <xdr:spPr>
        <a:xfrm>
          <a:off x="15214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63845</xdr:rowOff>
    </xdr:from>
    <xdr:to>
      <xdr:col>76</xdr:col>
      <xdr:colOff>165100</xdr:colOff>
      <xdr:row>36</xdr:row>
      <xdr:rowOff>165445</xdr:rowOff>
    </xdr:to>
    <xdr:sp macro="" textlink="">
      <xdr:nvSpPr>
        <xdr:cNvPr id="535" name="楕円 534"/>
        <xdr:cNvSpPr/>
      </xdr:nvSpPr>
      <xdr:spPr>
        <a:xfrm>
          <a:off x="14541500" y="623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10522</xdr:rowOff>
    </xdr:from>
    <xdr:ext cx="534377" cy="259045"/>
    <xdr:sp macro="" textlink="">
      <xdr:nvSpPr>
        <xdr:cNvPr id="536" name="テキスト ボックス 535"/>
        <xdr:cNvSpPr txBox="1"/>
      </xdr:nvSpPr>
      <xdr:spPr>
        <a:xfrm>
          <a:off x="14325111" y="601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97221</xdr:rowOff>
    </xdr:from>
    <xdr:to>
      <xdr:col>72</xdr:col>
      <xdr:colOff>38100</xdr:colOff>
      <xdr:row>37</xdr:row>
      <xdr:rowOff>27371</xdr:rowOff>
    </xdr:to>
    <xdr:sp macro="" textlink="">
      <xdr:nvSpPr>
        <xdr:cNvPr id="537" name="楕円 536"/>
        <xdr:cNvSpPr/>
      </xdr:nvSpPr>
      <xdr:spPr>
        <a:xfrm>
          <a:off x="13652500" y="626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43898</xdr:rowOff>
    </xdr:from>
    <xdr:ext cx="534377" cy="259045"/>
    <xdr:sp macro="" textlink="">
      <xdr:nvSpPr>
        <xdr:cNvPr id="538" name="テキスト ボックス 537"/>
        <xdr:cNvSpPr txBox="1"/>
      </xdr:nvSpPr>
      <xdr:spPr>
        <a:xfrm>
          <a:off x="13436111" y="604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131602</xdr:rowOff>
    </xdr:from>
    <xdr:to>
      <xdr:col>67</xdr:col>
      <xdr:colOff>101600</xdr:colOff>
      <xdr:row>37</xdr:row>
      <xdr:rowOff>61752</xdr:rowOff>
    </xdr:to>
    <xdr:sp macro="" textlink="">
      <xdr:nvSpPr>
        <xdr:cNvPr id="539" name="楕円 538"/>
        <xdr:cNvSpPr/>
      </xdr:nvSpPr>
      <xdr:spPr>
        <a:xfrm>
          <a:off x="12763500" y="63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52879</xdr:rowOff>
    </xdr:from>
    <xdr:ext cx="534377" cy="259045"/>
    <xdr:sp macro="" textlink="">
      <xdr:nvSpPr>
        <xdr:cNvPr id="540" name="テキスト ボックス 539"/>
        <xdr:cNvSpPr txBox="1"/>
      </xdr:nvSpPr>
      <xdr:spPr>
        <a:xfrm>
          <a:off x="12547111" y="63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162583</xdr:rowOff>
    </xdr:from>
    <xdr:to>
      <xdr:col>85</xdr:col>
      <xdr:colOff>127000</xdr:colOff>
      <xdr:row>56</xdr:row>
      <xdr:rowOff>10495</xdr:rowOff>
    </xdr:to>
    <xdr:cxnSp macro="">
      <xdr:nvCxnSpPr>
        <xdr:cNvPr id="568" name="直線コネクタ 567"/>
        <xdr:cNvCxnSpPr/>
      </xdr:nvCxnSpPr>
      <xdr:spPr>
        <a:xfrm>
          <a:off x="15481300" y="9592333"/>
          <a:ext cx="8382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9"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162583</xdr:rowOff>
    </xdr:from>
    <xdr:to>
      <xdr:col>81</xdr:col>
      <xdr:colOff>50800</xdr:colOff>
      <xdr:row>56</xdr:row>
      <xdr:rowOff>53060</xdr:rowOff>
    </xdr:to>
    <xdr:cxnSp macro="">
      <xdr:nvCxnSpPr>
        <xdr:cNvPr id="571" name="直線コネクタ 570"/>
        <xdr:cNvCxnSpPr/>
      </xdr:nvCxnSpPr>
      <xdr:spPr>
        <a:xfrm flipV="1">
          <a:off x="14592300" y="9592333"/>
          <a:ext cx="889000" cy="6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3" name="テキスト ボックス 572"/>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46248</xdr:rowOff>
    </xdr:from>
    <xdr:to>
      <xdr:col>76</xdr:col>
      <xdr:colOff>114300</xdr:colOff>
      <xdr:row>56</xdr:row>
      <xdr:rowOff>53060</xdr:rowOff>
    </xdr:to>
    <xdr:cxnSp macro="">
      <xdr:nvCxnSpPr>
        <xdr:cNvPr id="574" name="直線コネクタ 573"/>
        <xdr:cNvCxnSpPr/>
      </xdr:nvCxnSpPr>
      <xdr:spPr>
        <a:xfrm>
          <a:off x="13703300" y="9304548"/>
          <a:ext cx="889000" cy="34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6" name="テキスト ボックス 575"/>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46248</xdr:rowOff>
    </xdr:from>
    <xdr:to>
      <xdr:col>71</xdr:col>
      <xdr:colOff>177800</xdr:colOff>
      <xdr:row>56</xdr:row>
      <xdr:rowOff>140088</xdr:rowOff>
    </xdr:to>
    <xdr:cxnSp macro="">
      <xdr:nvCxnSpPr>
        <xdr:cNvPr id="577" name="直線コネクタ 576"/>
        <xdr:cNvCxnSpPr/>
      </xdr:nvCxnSpPr>
      <xdr:spPr>
        <a:xfrm flipV="1">
          <a:off x="12814300" y="9304548"/>
          <a:ext cx="889000" cy="43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79" name="テキスト ボックス 578"/>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131145</xdr:rowOff>
    </xdr:from>
    <xdr:to>
      <xdr:col>85</xdr:col>
      <xdr:colOff>177800</xdr:colOff>
      <xdr:row>56</xdr:row>
      <xdr:rowOff>61295</xdr:rowOff>
    </xdr:to>
    <xdr:sp macro="" textlink="">
      <xdr:nvSpPr>
        <xdr:cNvPr id="587" name="楕円 586"/>
        <xdr:cNvSpPr/>
      </xdr:nvSpPr>
      <xdr:spPr>
        <a:xfrm>
          <a:off x="16268700" y="95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109572</xdr:rowOff>
    </xdr:from>
    <xdr:ext cx="534377" cy="259045"/>
    <xdr:sp macro="" textlink="">
      <xdr:nvSpPr>
        <xdr:cNvPr id="588" name="教育費該当値テキスト"/>
        <xdr:cNvSpPr txBox="1"/>
      </xdr:nvSpPr>
      <xdr:spPr>
        <a:xfrm>
          <a:off x="16370300" y="953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111783</xdr:rowOff>
    </xdr:from>
    <xdr:to>
      <xdr:col>81</xdr:col>
      <xdr:colOff>101600</xdr:colOff>
      <xdr:row>56</xdr:row>
      <xdr:rowOff>41933</xdr:rowOff>
    </xdr:to>
    <xdr:sp macro="" textlink="">
      <xdr:nvSpPr>
        <xdr:cNvPr id="589" name="楕円 588"/>
        <xdr:cNvSpPr/>
      </xdr:nvSpPr>
      <xdr:spPr>
        <a:xfrm>
          <a:off x="15430500" y="95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33060</xdr:rowOff>
    </xdr:from>
    <xdr:ext cx="534377" cy="259045"/>
    <xdr:sp macro="" textlink="">
      <xdr:nvSpPr>
        <xdr:cNvPr id="590" name="テキスト ボックス 589"/>
        <xdr:cNvSpPr txBox="1"/>
      </xdr:nvSpPr>
      <xdr:spPr>
        <a:xfrm>
          <a:off x="15214111" y="96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2260</xdr:rowOff>
    </xdr:from>
    <xdr:to>
      <xdr:col>76</xdr:col>
      <xdr:colOff>165100</xdr:colOff>
      <xdr:row>56</xdr:row>
      <xdr:rowOff>103860</xdr:rowOff>
    </xdr:to>
    <xdr:sp macro="" textlink="">
      <xdr:nvSpPr>
        <xdr:cNvPr id="591" name="楕円 590"/>
        <xdr:cNvSpPr/>
      </xdr:nvSpPr>
      <xdr:spPr>
        <a:xfrm>
          <a:off x="14541500" y="96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94987</xdr:rowOff>
    </xdr:from>
    <xdr:ext cx="534377" cy="259045"/>
    <xdr:sp macro="" textlink="">
      <xdr:nvSpPr>
        <xdr:cNvPr id="592" name="テキスト ボックス 591"/>
        <xdr:cNvSpPr txBox="1"/>
      </xdr:nvSpPr>
      <xdr:spPr>
        <a:xfrm>
          <a:off x="14325111" y="96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166898</xdr:rowOff>
    </xdr:from>
    <xdr:to>
      <xdr:col>72</xdr:col>
      <xdr:colOff>38100</xdr:colOff>
      <xdr:row>54</xdr:row>
      <xdr:rowOff>97048</xdr:rowOff>
    </xdr:to>
    <xdr:sp macro="" textlink="">
      <xdr:nvSpPr>
        <xdr:cNvPr id="593" name="楕円 592"/>
        <xdr:cNvSpPr/>
      </xdr:nvSpPr>
      <xdr:spPr>
        <a:xfrm>
          <a:off x="13652500" y="92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113575</xdr:rowOff>
    </xdr:from>
    <xdr:ext cx="534377" cy="259045"/>
    <xdr:sp macro="" textlink="">
      <xdr:nvSpPr>
        <xdr:cNvPr id="594" name="テキスト ボックス 593"/>
        <xdr:cNvSpPr txBox="1"/>
      </xdr:nvSpPr>
      <xdr:spPr>
        <a:xfrm>
          <a:off x="13436111" y="902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89288</xdr:rowOff>
    </xdr:from>
    <xdr:to>
      <xdr:col>67</xdr:col>
      <xdr:colOff>101600</xdr:colOff>
      <xdr:row>57</xdr:row>
      <xdr:rowOff>19438</xdr:rowOff>
    </xdr:to>
    <xdr:sp macro="" textlink="">
      <xdr:nvSpPr>
        <xdr:cNvPr id="595" name="楕円 594"/>
        <xdr:cNvSpPr/>
      </xdr:nvSpPr>
      <xdr:spPr>
        <a:xfrm>
          <a:off x="12763500" y="96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10565</xdr:rowOff>
    </xdr:from>
    <xdr:ext cx="534377" cy="259045"/>
    <xdr:sp macro="" textlink="">
      <xdr:nvSpPr>
        <xdr:cNvPr id="596" name="テキスト ボックス 595"/>
        <xdr:cNvSpPr txBox="1"/>
      </xdr:nvSpPr>
      <xdr:spPr>
        <a:xfrm>
          <a:off x="12547111" y="97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27152</xdr:rowOff>
    </xdr:from>
    <xdr:to>
      <xdr:col>85</xdr:col>
      <xdr:colOff>127000</xdr:colOff>
      <xdr:row>79</xdr:row>
      <xdr:rowOff>35688</xdr:rowOff>
    </xdr:to>
    <xdr:cxnSp macro="">
      <xdr:nvCxnSpPr>
        <xdr:cNvPr id="625" name="直線コネクタ 624"/>
        <xdr:cNvCxnSpPr/>
      </xdr:nvCxnSpPr>
      <xdr:spPr>
        <a:xfrm>
          <a:off x="15481300" y="13571702"/>
          <a:ext cx="838200" cy="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34468</xdr:rowOff>
    </xdr:from>
    <xdr:to>
      <xdr:col>81</xdr:col>
      <xdr:colOff>50800</xdr:colOff>
      <xdr:row>79</xdr:row>
      <xdr:rowOff>27152</xdr:rowOff>
    </xdr:to>
    <xdr:cxnSp macro="">
      <xdr:nvCxnSpPr>
        <xdr:cNvPr id="628" name="直線コネクタ 627"/>
        <xdr:cNvCxnSpPr/>
      </xdr:nvCxnSpPr>
      <xdr:spPr>
        <a:xfrm>
          <a:off x="14592300" y="13407568"/>
          <a:ext cx="889000" cy="1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34468</xdr:rowOff>
    </xdr:from>
    <xdr:to>
      <xdr:col>76</xdr:col>
      <xdr:colOff>114300</xdr:colOff>
      <xdr:row>78</xdr:row>
      <xdr:rowOff>96189</xdr:rowOff>
    </xdr:to>
    <xdr:cxnSp macro="">
      <xdr:nvCxnSpPr>
        <xdr:cNvPr id="631" name="直線コネクタ 630"/>
        <xdr:cNvCxnSpPr/>
      </xdr:nvCxnSpPr>
      <xdr:spPr>
        <a:xfrm flipV="1">
          <a:off x="13703300" y="13407568"/>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150537</xdr:rowOff>
    </xdr:from>
    <xdr:ext cx="469744" cy="259045"/>
    <xdr:sp macro="" textlink="">
      <xdr:nvSpPr>
        <xdr:cNvPr id="633" name="テキスト ボックス 632"/>
        <xdr:cNvSpPr txBox="1"/>
      </xdr:nvSpPr>
      <xdr:spPr>
        <a:xfrm>
          <a:off x="14357428" y="1352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96189</xdr:rowOff>
    </xdr:from>
    <xdr:to>
      <xdr:col>71</xdr:col>
      <xdr:colOff>177800</xdr:colOff>
      <xdr:row>79</xdr:row>
      <xdr:rowOff>36677</xdr:rowOff>
    </xdr:to>
    <xdr:cxnSp macro="">
      <xdr:nvCxnSpPr>
        <xdr:cNvPr id="634" name="直線コネクタ 633"/>
        <xdr:cNvCxnSpPr/>
      </xdr:nvCxnSpPr>
      <xdr:spPr>
        <a:xfrm flipV="1">
          <a:off x="12814300" y="13469289"/>
          <a:ext cx="889000" cy="1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49268</xdr:rowOff>
    </xdr:from>
    <xdr:ext cx="378565" cy="259045"/>
    <xdr:sp macro="" textlink="">
      <xdr:nvSpPr>
        <xdr:cNvPr id="636" name="テキスト ボックス 635"/>
        <xdr:cNvSpPr txBox="1"/>
      </xdr:nvSpPr>
      <xdr:spPr>
        <a:xfrm>
          <a:off x="13514017" y="13593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156338</xdr:rowOff>
    </xdr:from>
    <xdr:to>
      <xdr:col>85</xdr:col>
      <xdr:colOff>177800</xdr:colOff>
      <xdr:row>79</xdr:row>
      <xdr:rowOff>86488</xdr:rowOff>
    </xdr:to>
    <xdr:sp macro="" textlink="">
      <xdr:nvSpPr>
        <xdr:cNvPr id="644" name="楕円 643"/>
        <xdr:cNvSpPr/>
      </xdr:nvSpPr>
      <xdr:spPr>
        <a:xfrm>
          <a:off x="162687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71265</xdr:rowOff>
    </xdr:from>
    <xdr:ext cx="378565" cy="259045"/>
    <xdr:sp macro="" textlink="">
      <xdr:nvSpPr>
        <xdr:cNvPr id="645" name="災害復旧費該当値テキスト"/>
        <xdr:cNvSpPr txBox="1"/>
      </xdr:nvSpPr>
      <xdr:spPr>
        <a:xfrm>
          <a:off x="16370300" y="13444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147802</xdr:rowOff>
    </xdr:from>
    <xdr:to>
      <xdr:col>81</xdr:col>
      <xdr:colOff>101600</xdr:colOff>
      <xdr:row>79</xdr:row>
      <xdr:rowOff>77952</xdr:rowOff>
    </xdr:to>
    <xdr:sp macro="" textlink="">
      <xdr:nvSpPr>
        <xdr:cNvPr id="646" name="楕円 645"/>
        <xdr:cNvSpPr/>
      </xdr:nvSpPr>
      <xdr:spPr>
        <a:xfrm>
          <a:off x="15430500" y="1352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69079</xdr:rowOff>
    </xdr:from>
    <xdr:ext cx="378565" cy="259045"/>
    <xdr:sp macro="" textlink="">
      <xdr:nvSpPr>
        <xdr:cNvPr id="647" name="テキスト ボックス 646"/>
        <xdr:cNvSpPr txBox="1"/>
      </xdr:nvSpPr>
      <xdr:spPr>
        <a:xfrm>
          <a:off x="15292017" y="13613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155118</xdr:rowOff>
    </xdr:from>
    <xdr:to>
      <xdr:col>76</xdr:col>
      <xdr:colOff>165100</xdr:colOff>
      <xdr:row>78</xdr:row>
      <xdr:rowOff>85268</xdr:rowOff>
    </xdr:to>
    <xdr:sp macro="" textlink="">
      <xdr:nvSpPr>
        <xdr:cNvPr id="648" name="楕円 647"/>
        <xdr:cNvSpPr/>
      </xdr:nvSpPr>
      <xdr:spPr>
        <a:xfrm>
          <a:off x="14541500" y="133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101795</xdr:rowOff>
    </xdr:from>
    <xdr:ext cx="469744" cy="259045"/>
    <xdr:sp macro="" textlink="">
      <xdr:nvSpPr>
        <xdr:cNvPr id="649" name="テキスト ボックス 648"/>
        <xdr:cNvSpPr txBox="1"/>
      </xdr:nvSpPr>
      <xdr:spPr>
        <a:xfrm>
          <a:off x="14357428" y="1313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45389</xdr:rowOff>
    </xdr:from>
    <xdr:to>
      <xdr:col>72</xdr:col>
      <xdr:colOff>38100</xdr:colOff>
      <xdr:row>78</xdr:row>
      <xdr:rowOff>146989</xdr:rowOff>
    </xdr:to>
    <xdr:sp macro="" textlink="">
      <xdr:nvSpPr>
        <xdr:cNvPr id="650" name="楕円 649"/>
        <xdr:cNvSpPr/>
      </xdr:nvSpPr>
      <xdr:spPr>
        <a:xfrm>
          <a:off x="13652500" y="1341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163516</xdr:rowOff>
    </xdr:from>
    <xdr:ext cx="469744" cy="259045"/>
    <xdr:sp macro="" textlink="">
      <xdr:nvSpPr>
        <xdr:cNvPr id="651" name="テキスト ボックス 650"/>
        <xdr:cNvSpPr txBox="1"/>
      </xdr:nvSpPr>
      <xdr:spPr>
        <a:xfrm>
          <a:off x="13468428" y="1319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157327</xdr:rowOff>
    </xdr:from>
    <xdr:to>
      <xdr:col>67</xdr:col>
      <xdr:colOff>101600</xdr:colOff>
      <xdr:row>79</xdr:row>
      <xdr:rowOff>87477</xdr:rowOff>
    </xdr:to>
    <xdr:sp macro="" textlink="">
      <xdr:nvSpPr>
        <xdr:cNvPr id="652" name="楕円 651"/>
        <xdr:cNvSpPr/>
      </xdr:nvSpPr>
      <xdr:spPr>
        <a:xfrm>
          <a:off x="12763500" y="135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78604</xdr:rowOff>
    </xdr:from>
    <xdr:ext cx="378565" cy="259045"/>
    <xdr:sp macro="" textlink="">
      <xdr:nvSpPr>
        <xdr:cNvPr id="653" name="テキスト ボックス 652"/>
        <xdr:cNvSpPr txBox="1"/>
      </xdr:nvSpPr>
      <xdr:spPr>
        <a:xfrm>
          <a:off x="12625017" y="13623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4401</xdr:rowOff>
    </xdr:from>
    <xdr:to>
      <xdr:col>85</xdr:col>
      <xdr:colOff>127000</xdr:colOff>
      <xdr:row>96</xdr:row>
      <xdr:rowOff>131372</xdr:rowOff>
    </xdr:to>
    <xdr:cxnSp macro="">
      <xdr:nvCxnSpPr>
        <xdr:cNvPr id="685" name="直線コネクタ 684"/>
        <xdr:cNvCxnSpPr/>
      </xdr:nvCxnSpPr>
      <xdr:spPr>
        <a:xfrm flipV="1">
          <a:off x="15481300" y="16463601"/>
          <a:ext cx="838200" cy="1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131372</xdr:rowOff>
    </xdr:from>
    <xdr:to>
      <xdr:col>81</xdr:col>
      <xdr:colOff>50800</xdr:colOff>
      <xdr:row>97</xdr:row>
      <xdr:rowOff>61748</xdr:rowOff>
    </xdr:to>
    <xdr:cxnSp macro="">
      <xdr:nvCxnSpPr>
        <xdr:cNvPr id="688" name="直線コネクタ 687"/>
        <xdr:cNvCxnSpPr/>
      </xdr:nvCxnSpPr>
      <xdr:spPr>
        <a:xfrm flipV="1">
          <a:off x="14592300" y="16590572"/>
          <a:ext cx="889000" cy="10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61748</xdr:rowOff>
    </xdr:from>
    <xdr:to>
      <xdr:col>76</xdr:col>
      <xdr:colOff>114300</xdr:colOff>
      <xdr:row>97</xdr:row>
      <xdr:rowOff>66287</xdr:rowOff>
    </xdr:to>
    <xdr:cxnSp macro="">
      <xdr:nvCxnSpPr>
        <xdr:cNvPr id="691" name="直線コネクタ 690"/>
        <xdr:cNvCxnSpPr/>
      </xdr:nvCxnSpPr>
      <xdr:spPr>
        <a:xfrm flipV="1">
          <a:off x="13703300" y="1669239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66287</xdr:rowOff>
    </xdr:from>
    <xdr:to>
      <xdr:col>71</xdr:col>
      <xdr:colOff>177800</xdr:colOff>
      <xdr:row>97</xdr:row>
      <xdr:rowOff>102536</xdr:rowOff>
    </xdr:to>
    <xdr:cxnSp macro="">
      <xdr:nvCxnSpPr>
        <xdr:cNvPr id="694" name="直線コネクタ 693"/>
        <xdr:cNvCxnSpPr/>
      </xdr:nvCxnSpPr>
      <xdr:spPr>
        <a:xfrm flipV="1">
          <a:off x="12814300" y="16696937"/>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125051</xdr:rowOff>
    </xdr:from>
    <xdr:to>
      <xdr:col>85</xdr:col>
      <xdr:colOff>177800</xdr:colOff>
      <xdr:row>96</xdr:row>
      <xdr:rowOff>55201</xdr:rowOff>
    </xdr:to>
    <xdr:sp macro="" textlink="">
      <xdr:nvSpPr>
        <xdr:cNvPr id="704" name="楕円 703"/>
        <xdr:cNvSpPr/>
      </xdr:nvSpPr>
      <xdr:spPr>
        <a:xfrm>
          <a:off x="16268700" y="164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103478</xdr:rowOff>
    </xdr:from>
    <xdr:ext cx="534377" cy="259045"/>
    <xdr:sp macro="" textlink="">
      <xdr:nvSpPr>
        <xdr:cNvPr id="705" name="公債費該当値テキスト"/>
        <xdr:cNvSpPr txBox="1"/>
      </xdr:nvSpPr>
      <xdr:spPr>
        <a:xfrm>
          <a:off x="16370300" y="1639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80572</xdr:rowOff>
    </xdr:from>
    <xdr:to>
      <xdr:col>81</xdr:col>
      <xdr:colOff>101600</xdr:colOff>
      <xdr:row>97</xdr:row>
      <xdr:rowOff>10722</xdr:rowOff>
    </xdr:to>
    <xdr:sp macro="" textlink="">
      <xdr:nvSpPr>
        <xdr:cNvPr id="706" name="楕円 705"/>
        <xdr:cNvSpPr/>
      </xdr:nvSpPr>
      <xdr:spPr>
        <a:xfrm>
          <a:off x="15430500" y="1653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1849</xdr:rowOff>
    </xdr:from>
    <xdr:ext cx="534377" cy="259045"/>
    <xdr:sp macro="" textlink="">
      <xdr:nvSpPr>
        <xdr:cNvPr id="707" name="テキスト ボックス 706"/>
        <xdr:cNvSpPr txBox="1"/>
      </xdr:nvSpPr>
      <xdr:spPr>
        <a:xfrm>
          <a:off x="15214111" y="1663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10948</xdr:rowOff>
    </xdr:from>
    <xdr:to>
      <xdr:col>76</xdr:col>
      <xdr:colOff>165100</xdr:colOff>
      <xdr:row>97</xdr:row>
      <xdr:rowOff>112548</xdr:rowOff>
    </xdr:to>
    <xdr:sp macro="" textlink="">
      <xdr:nvSpPr>
        <xdr:cNvPr id="708" name="楕円 707"/>
        <xdr:cNvSpPr/>
      </xdr:nvSpPr>
      <xdr:spPr>
        <a:xfrm>
          <a:off x="14541500" y="166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103675</xdr:rowOff>
    </xdr:from>
    <xdr:ext cx="534377" cy="259045"/>
    <xdr:sp macro="" textlink="">
      <xdr:nvSpPr>
        <xdr:cNvPr id="709" name="テキスト ボックス 708"/>
        <xdr:cNvSpPr txBox="1"/>
      </xdr:nvSpPr>
      <xdr:spPr>
        <a:xfrm>
          <a:off x="14325111" y="167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15487</xdr:rowOff>
    </xdr:from>
    <xdr:to>
      <xdr:col>72</xdr:col>
      <xdr:colOff>38100</xdr:colOff>
      <xdr:row>97</xdr:row>
      <xdr:rowOff>117087</xdr:rowOff>
    </xdr:to>
    <xdr:sp macro="" textlink="">
      <xdr:nvSpPr>
        <xdr:cNvPr id="710" name="楕円 709"/>
        <xdr:cNvSpPr/>
      </xdr:nvSpPr>
      <xdr:spPr>
        <a:xfrm>
          <a:off x="13652500" y="1664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108214</xdr:rowOff>
    </xdr:from>
    <xdr:ext cx="534377" cy="259045"/>
    <xdr:sp macro="" textlink="">
      <xdr:nvSpPr>
        <xdr:cNvPr id="711" name="テキスト ボックス 710"/>
        <xdr:cNvSpPr txBox="1"/>
      </xdr:nvSpPr>
      <xdr:spPr>
        <a:xfrm>
          <a:off x="13436111" y="1673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51736</xdr:rowOff>
    </xdr:from>
    <xdr:to>
      <xdr:col>67</xdr:col>
      <xdr:colOff>101600</xdr:colOff>
      <xdr:row>97</xdr:row>
      <xdr:rowOff>153336</xdr:rowOff>
    </xdr:to>
    <xdr:sp macro="" textlink="">
      <xdr:nvSpPr>
        <xdr:cNvPr id="712" name="楕円 711"/>
        <xdr:cNvSpPr/>
      </xdr:nvSpPr>
      <xdr:spPr>
        <a:xfrm>
          <a:off x="12763500" y="166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144463</xdr:rowOff>
    </xdr:from>
    <xdr:ext cx="534377" cy="259045"/>
    <xdr:sp macro="" textlink="">
      <xdr:nvSpPr>
        <xdr:cNvPr id="713" name="テキスト ボックス 712"/>
        <xdr:cNvSpPr txBox="1"/>
      </xdr:nvSpPr>
      <xdr:spPr>
        <a:xfrm>
          <a:off x="12547111" y="167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令和２年度に総務費が急増しているのは、同年に実施された一人</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万円を給付した特別定額給付金事業によるものである。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類似団体内平均値と比較して民生費と衛生費が高く、総務費と商工費・労働費が低い特徴がある。その要因として、民生費は、生活保護費が類似団体より多いことや、待機児童解消に向けて民間保育施設の誘致等の子育て支援施策に注力し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年度から富田林病院の建替資金の補助を行っていることにより、類似団体内平均値より突出して高くなっている。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公債費は類似団体内平均値と比べて低い水準であるが、令和元年度及び令和２年度は、市債の繰上償還により増加している。今後、公共施設の老朽化に伴う整備が控えており、今後も公債費は増加する見込みであることから、市単独事業の見直しなど経常経費の縮減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令和元年度及び令和２年度に大きく財政調整基金残高の比率が減少しているのは、市債の繰上償還を行うために財政調整基金を取り崩したためである。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地方交付税や地方消費税交付金などの増により歳入での一般財源が増加したため、実質収支は黒字を確保しているが、人件費や扶助費がそれぞれ増加したことなどで、黒字幅は減少している。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今後も行財政改革を進めていくことで、実質収支の黒字を維持できるよう努める。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令和２年度は、水道事業会計の実質収支が</a:t>
          </a:r>
          <a:r>
            <a:rPr kumimoji="1" lang="en-US" altLang="ja-JP" sz="1400">
              <a:latin typeface="ＭＳ ゴシック" pitchFamily="49" charset="-128"/>
              <a:ea typeface="ＭＳ ゴシック" pitchFamily="49" charset="-128"/>
            </a:rPr>
            <a:t>2.33</a:t>
          </a:r>
          <a:r>
            <a:rPr kumimoji="1" lang="ja-JP" altLang="en-US" sz="1400">
              <a:latin typeface="ＭＳ ゴシック" pitchFamily="49" charset="-128"/>
              <a:ea typeface="ＭＳ ゴシック" pitchFamily="49" charset="-128"/>
            </a:rPr>
            <a:t>ポイント減少したことにより、連結会計全体として黒字額が減少した。</a:t>
          </a:r>
        </a:p>
        <a:p>
          <a:r>
            <a:rPr kumimoji="1" lang="ja-JP" altLang="en-US" sz="1400">
              <a:latin typeface="ＭＳ ゴシック" pitchFamily="49" charset="-128"/>
              <a:ea typeface="ＭＳ ゴシック" pitchFamily="49" charset="-128"/>
            </a:rPr>
            <a:t>　今後も各連結対象会計において、使用料や保険料の見直しによる歳入の増加や、事業経費の見直しによる歳出の削減を検討していく。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55760796</v>
      </c>
      <c r="BO4" s="426"/>
      <c r="BP4" s="426"/>
      <c r="BQ4" s="426"/>
      <c r="BR4" s="426"/>
      <c r="BS4" s="426"/>
      <c r="BT4" s="426"/>
      <c r="BU4" s="427"/>
      <c r="BV4" s="425">
        <v>44562702</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v>
      </c>
      <c r="CU4" s="610"/>
      <c r="CV4" s="610"/>
      <c r="CW4" s="610"/>
      <c r="CX4" s="610"/>
      <c r="CY4" s="610"/>
      <c r="CZ4" s="610"/>
      <c r="DA4" s="611"/>
      <c r="DB4" s="609">
        <v>3.1</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54982219</v>
      </c>
      <c r="BO5" s="431"/>
      <c r="BP5" s="431"/>
      <c r="BQ5" s="431"/>
      <c r="BR5" s="431"/>
      <c r="BS5" s="431"/>
      <c r="BT5" s="431"/>
      <c r="BU5" s="432"/>
      <c r="BV5" s="430">
        <v>43803474</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93</v>
      </c>
      <c r="CU5" s="401"/>
      <c r="CV5" s="401"/>
      <c r="CW5" s="401"/>
      <c r="CX5" s="401"/>
      <c r="CY5" s="401"/>
      <c r="CZ5" s="401"/>
      <c r="DA5" s="402"/>
      <c r="DB5" s="400">
        <v>95.9</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778577</v>
      </c>
      <c r="BO6" s="431"/>
      <c r="BP6" s="431"/>
      <c r="BQ6" s="431"/>
      <c r="BR6" s="431"/>
      <c r="BS6" s="431"/>
      <c r="BT6" s="431"/>
      <c r="BU6" s="432"/>
      <c r="BV6" s="430">
        <v>759228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98.1</v>
      </c>
      <c r="CU6" s="584"/>
      <c r="CV6" s="584"/>
      <c r="CW6" s="584"/>
      <c r="CX6" s="584"/>
      <c r="CY6" s="584"/>
      <c r="CZ6" s="584"/>
      <c r="DA6" s="585"/>
      <c r="DB6" s="583">
        <v>101.7</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75386</v>
      </c>
      <c r="BO7" s="431"/>
      <c r="BP7" s="431"/>
      <c r="BQ7" s="431"/>
      <c r="BR7" s="431"/>
      <c r="BS7" s="431"/>
      <c r="BT7" s="431"/>
      <c r="BU7" s="432"/>
      <c r="BV7" s="430">
        <v>51024</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23452377</v>
      </c>
      <c r="CU7" s="431"/>
      <c r="CV7" s="431"/>
      <c r="CW7" s="431"/>
      <c r="CX7" s="431"/>
      <c r="CY7" s="431"/>
      <c r="CZ7" s="431"/>
      <c r="DA7" s="432"/>
      <c r="DB7" s="430">
        <v>22715498</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703191</v>
      </c>
      <c r="BO8" s="431"/>
      <c r="BP8" s="431"/>
      <c r="BQ8" s="431"/>
      <c r="BR8" s="431"/>
      <c r="BS8" s="431"/>
      <c r="BT8" s="431"/>
      <c r="BU8" s="432"/>
      <c r="BV8" s="430">
        <v>708204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0.65</v>
      </c>
      <c r="CU8" s="544"/>
      <c r="CV8" s="544"/>
      <c r="CW8" s="544"/>
      <c r="CX8" s="544"/>
      <c r="CY8" s="544"/>
      <c r="CZ8" s="544"/>
      <c r="DA8" s="545"/>
      <c r="DB8" s="543">
        <v>0.65</v>
      </c>
      <c r="DC8" s="544"/>
      <c r="DD8" s="544"/>
      <c r="DE8" s="544"/>
      <c r="DF8" s="544"/>
      <c r="DG8" s="544"/>
      <c r="DH8" s="544"/>
      <c r="DI8" s="545"/>
      <c r="DJ8" s="186"/>
      <c r="DK8" s="186"/>
      <c r="DL8" s="186"/>
      <c r="DM8" s="186"/>
      <c r="DN8" s="186"/>
      <c r="DO8" s="186"/>
    </row>
    <row r="9" spans="1:119" ht="18.75" customHeight="1" thickBot="1" x14ac:dyDescent="0.25">
      <c r="A9" s="187"/>
      <c r="B9" s="572" t="s">
        <v>112</v>
      </c>
      <c r="C9" s="573"/>
      <c r="D9" s="573"/>
      <c r="E9" s="573"/>
      <c r="F9" s="573"/>
      <c r="G9" s="573"/>
      <c r="H9" s="573"/>
      <c r="I9" s="573"/>
      <c r="J9" s="573"/>
      <c r="K9" s="493"/>
      <c r="L9" s="574" t="s">
        <v>113</v>
      </c>
      <c r="M9" s="575"/>
      <c r="N9" s="575"/>
      <c r="O9" s="575"/>
      <c r="P9" s="575"/>
      <c r="Q9" s="576"/>
      <c r="R9" s="577">
        <v>108699</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101</v>
      </c>
      <c r="AV9" s="488"/>
      <c r="AW9" s="488"/>
      <c r="AX9" s="488"/>
      <c r="AY9" s="410" t="s">
        <v>116</v>
      </c>
      <c r="AZ9" s="411"/>
      <c r="BA9" s="411"/>
      <c r="BB9" s="411"/>
      <c r="BC9" s="411"/>
      <c r="BD9" s="411"/>
      <c r="BE9" s="411"/>
      <c r="BF9" s="411"/>
      <c r="BG9" s="411"/>
      <c r="BH9" s="411"/>
      <c r="BI9" s="411"/>
      <c r="BJ9" s="411"/>
      <c r="BK9" s="411"/>
      <c r="BL9" s="411"/>
      <c r="BM9" s="412"/>
      <c r="BN9" s="430">
        <v>-5013</v>
      </c>
      <c r="BO9" s="431"/>
      <c r="BP9" s="431"/>
      <c r="BQ9" s="431"/>
      <c r="BR9" s="431"/>
      <c r="BS9" s="431"/>
      <c r="BT9" s="431"/>
      <c r="BU9" s="432"/>
      <c r="BV9" s="430">
        <v>-64131</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11.1</v>
      </c>
      <c r="CU9" s="401"/>
      <c r="CV9" s="401"/>
      <c r="CW9" s="401"/>
      <c r="CX9" s="401"/>
      <c r="CY9" s="401"/>
      <c r="CZ9" s="401"/>
      <c r="DA9" s="402"/>
      <c r="DB9" s="400">
        <v>10.199999999999999</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118</v>
      </c>
      <c r="M10" s="404"/>
      <c r="N10" s="404"/>
      <c r="O10" s="404"/>
      <c r="P10" s="404"/>
      <c r="Q10" s="405"/>
      <c r="R10" s="406">
        <v>113984</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358697</v>
      </c>
      <c r="BO10" s="431"/>
      <c r="BP10" s="431"/>
      <c r="BQ10" s="431"/>
      <c r="BR10" s="431"/>
      <c r="BS10" s="431"/>
      <c r="BT10" s="431"/>
      <c r="BU10" s="432"/>
      <c r="BV10" s="430">
        <v>202261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643312</v>
      </c>
      <c r="BO11" s="431"/>
      <c r="BP11" s="431"/>
      <c r="BQ11" s="431"/>
      <c r="BR11" s="431"/>
      <c r="BS11" s="431"/>
      <c r="BT11" s="431"/>
      <c r="BU11" s="432"/>
      <c r="BV11" s="430">
        <v>269696</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109994</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643312</v>
      </c>
      <c r="BO12" s="431"/>
      <c r="BP12" s="431"/>
      <c r="BQ12" s="431"/>
      <c r="BR12" s="431"/>
      <c r="BS12" s="431"/>
      <c r="BT12" s="431"/>
      <c r="BU12" s="432"/>
      <c r="BV12" s="430">
        <v>271888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138</v>
      </c>
      <c r="N13" s="531"/>
      <c r="O13" s="531"/>
      <c r="P13" s="531"/>
      <c r="Q13" s="532"/>
      <c r="R13" s="533">
        <v>108419</v>
      </c>
      <c r="S13" s="534"/>
      <c r="T13" s="534"/>
      <c r="U13" s="534"/>
      <c r="V13" s="535"/>
      <c r="W13" s="521" t="s">
        <v>139</v>
      </c>
      <c r="X13" s="443"/>
      <c r="Y13" s="443"/>
      <c r="Z13" s="443"/>
      <c r="AA13" s="443"/>
      <c r="AB13" s="444"/>
      <c r="AC13" s="406">
        <v>691</v>
      </c>
      <c r="AD13" s="407"/>
      <c r="AE13" s="407"/>
      <c r="AF13" s="407"/>
      <c r="AG13" s="408"/>
      <c r="AH13" s="406">
        <v>699</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353684</v>
      </c>
      <c r="BO13" s="431"/>
      <c r="BP13" s="431"/>
      <c r="BQ13" s="431"/>
      <c r="BR13" s="431"/>
      <c r="BS13" s="431"/>
      <c r="BT13" s="431"/>
      <c r="BU13" s="432"/>
      <c r="BV13" s="430">
        <v>135938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-1.3</v>
      </c>
      <c r="CU13" s="401"/>
      <c r="CV13" s="401"/>
      <c r="CW13" s="401"/>
      <c r="CX13" s="401"/>
      <c r="CY13" s="401"/>
      <c r="CZ13" s="401"/>
      <c r="DA13" s="402"/>
      <c r="DB13" s="400">
        <v>-1.2</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144</v>
      </c>
      <c r="M14" s="567"/>
      <c r="N14" s="567"/>
      <c r="O14" s="567"/>
      <c r="P14" s="567"/>
      <c r="Q14" s="568"/>
      <c r="R14" s="533">
        <v>111033</v>
      </c>
      <c r="S14" s="534"/>
      <c r="T14" s="534"/>
      <c r="U14" s="534"/>
      <c r="V14" s="535"/>
      <c r="W14" s="536"/>
      <c r="X14" s="446"/>
      <c r="Y14" s="446"/>
      <c r="Z14" s="446"/>
      <c r="AA14" s="446"/>
      <c r="AB14" s="447"/>
      <c r="AC14" s="526">
        <v>1.5</v>
      </c>
      <c r="AD14" s="527"/>
      <c r="AE14" s="527"/>
      <c r="AF14" s="527"/>
      <c r="AG14" s="528"/>
      <c r="AH14" s="526">
        <v>1.5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146</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147</v>
      </c>
      <c r="N15" s="531"/>
      <c r="O15" s="531"/>
      <c r="P15" s="531"/>
      <c r="Q15" s="532"/>
      <c r="R15" s="533">
        <v>109562</v>
      </c>
      <c r="S15" s="534"/>
      <c r="T15" s="534"/>
      <c r="U15" s="534"/>
      <c r="V15" s="535"/>
      <c r="W15" s="521" t="s">
        <v>148</v>
      </c>
      <c r="X15" s="443"/>
      <c r="Y15" s="443"/>
      <c r="Z15" s="443"/>
      <c r="AA15" s="443"/>
      <c r="AB15" s="444"/>
      <c r="AC15" s="406">
        <v>11168</v>
      </c>
      <c r="AD15" s="407"/>
      <c r="AE15" s="407"/>
      <c r="AF15" s="407"/>
      <c r="AG15" s="408"/>
      <c r="AH15" s="406">
        <v>11237</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12265833</v>
      </c>
      <c r="BO15" s="426"/>
      <c r="BP15" s="426"/>
      <c r="BQ15" s="426"/>
      <c r="BR15" s="426"/>
      <c r="BS15" s="426"/>
      <c r="BT15" s="426"/>
      <c r="BU15" s="427"/>
      <c r="BV15" s="425">
        <v>11650082</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24.1</v>
      </c>
      <c r="AD16" s="527"/>
      <c r="AE16" s="527"/>
      <c r="AF16" s="527"/>
      <c r="AG16" s="528"/>
      <c r="AH16" s="526">
        <v>24.1</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18849933</v>
      </c>
      <c r="BO16" s="431"/>
      <c r="BP16" s="431"/>
      <c r="BQ16" s="431"/>
      <c r="BR16" s="431"/>
      <c r="BS16" s="431"/>
      <c r="BT16" s="431"/>
      <c r="BU16" s="432"/>
      <c r="BV16" s="430">
        <v>18093379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34423</v>
      </c>
      <c r="AD17" s="407"/>
      <c r="AE17" s="407"/>
      <c r="AF17" s="407"/>
      <c r="AG17" s="408"/>
      <c r="AH17" s="406">
        <v>34598</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15642854</v>
      </c>
      <c r="BO17" s="431"/>
      <c r="BP17" s="431"/>
      <c r="BQ17" s="431"/>
      <c r="BR17" s="431"/>
      <c r="BS17" s="431"/>
      <c r="BT17" s="431"/>
      <c r="BU17" s="432"/>
      <c r="BV17" s="430">
        <v>14983833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158</v>
      </c>
      <c r="C18" s="493"/>
      <c r="D18" s="493"/>
      <c r="E18" s="494"/>
      <c r="F18" s="494"/>
      <c r="G18" s="494"/>
      <c r="H18" s="494"/>
      <c r="I18" s="494"/>
      <c r="J18" s="494"/>
      <c r="K18" s="494"/>
      <c r="L18" s="495">
        <v>39.72</v>
      </c>
      <c r="M18" s="495"/>
      <c r="N18" s="495"/>
      <c r="O18" s="495"/>
      <c r="P18" s="495"/>
      <c r="Q18" s="495"/>
      <c r="R18" s="496"/>
      <c r="S18" s="496"/>
      <c r="T18" s="496"/>
      <c r="U18" s="496"/>
      <c r="V18" s="497"/>
      <c r="W18" s="511"/>
      <c r="X18" s="512"/>
      <c r="Y18" s="512"/>
      <c r="Z18" s="512"/>
      <c r="AA18" s="512"/>
      <c r="AB18" s="522"/>
      <c r="AC18" s="394">
        <v>74.400000000000006</v>
      </c>
      <c r="AD18" s="395"/>
      <c r="AE18" s="395"/>
      <c r="AF18" s="395"/>
      <c r="AG18" s="498"/>
      <c r="AH18" s="394">
        <v>74.3</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21925878</v>
      </c>
      <c r="BO18" s="431"/>
      <c r="BP18" s="431"/>
      <c r="BQ18" s="431"/>
      <c r="BR18" s="431"/>
      <c r="BS18" s="431"/>
      <c r="BT18" s="431"/>
      <c r="BU18" s="432"/>
      <c r="BV18" s="430">
        <v>22249667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160</v>
      </c>
      <c r="C19" s="493"/>
      <c r="D19" s="493"/>
      <c r="E19" s="494"/>
      <c r="F19" s="494"/>
      <c r="G19" s="494"/>
      <c r="H19" s="494"/>
      <c r="I19" s="494"/>
      <c r="J19" s="494"/>
      <c r="K19" s="494"/>
      <c r="L19" s="500">
        <v>2737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27443196</v>
      </c>
      <c r="BO19" s="431"/>
      <c r="BP19" s="431"/>
      <c r="BQ19" s="431"/>
      <c r="BR19" s="431"/>
      <c r="BS19" s="431"/>
      <c r="BT19" s="431"/>
      <c r="BU19" s="432"/>
      <c r="BV19" s="430">
        <v>26107191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162</v>
      </c>
      <c r="C20" s="493"/>
      <c r="D20" s="493"/>
      <c r="E20" s="494"/>
      <c r="F20" s="494"/>
      <c r="G20" s="494"/>
      <c r="H20" s="494"/>
      <c r="I20" s="494"/>
      <c r="J20" s="494"/>
      <c r="K20" s="494"/>
      <c r="L20" s="500">
        <v>45699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31377368</v>
      </c>
      <c r="BO23" s="431"/>
      <c r="BP23" s="431"/>
      <c r="BQ23" s="431"/>
      <c r="BR23" s="431"/>
      <c r="BS23" s="431"/>
      <c r="BT23" s="431"/>
      <c r="BU23" s="432"/>
      <c r="BV23" s="430">
        <v>31597672</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171</v>
      </c>
      <c r="F24" s="404"/>
      <c r="G24" s="404"/>
      <c r="H24" s="404"/>
      <c r="I24" s="404"/>
      <c r="J24" s="404"/>
      <c r="K24" s="405"/>
      <c r="L24" s="406">
        <v>1</v>
      </c>
      <c r="M24" s="407"/>
      <c r="N24" s="407"/>
      <c r="O24" s="407"/>
      <c r="P24" s="408"/>
      <c r="Q24" s="406">
        <v>8080</v>
      </c>
      <c r="R24" s="407"/>
      <c r="S24" s="407"/>
      <c r="T24" s="407"/>
      <c r="U24" s="407"/>
      <c r="V24" s="408"/>
      <c r="W24" s="472"/>
      <c r="X24" s="463"/>
      <c r="Y24" s="464"/>
      <c r="Z24" s="403" t="s">
        <v>172</v>
      </c>
      <c r="AA24" s="404"/>
      <c r="AB24" s="404"/>
      <c r="AC24" s="404"/>
      <c r="AD24" s="404"/>
      <c r="AE24" s="404"/>
      <c r="AF24" s="404"/>
      <c r="AG24" s="405"/>
      <c r="AH24" s="406">
        <v>784</v>
      </c>
      <c r="AI24" s="407"/>
      <c r="AJ24" s="407"/>
      <c r="AK24" s="407"/>
      <c r="AL24" s="408"/>
      <c r="AM24" s="406">
        <v>2426480</v>
      </c>
      <c r="AN24" s="407"/>
      <c r="AO24" s="407"/>
      <c r="AP24" s="407"/>
      <c r="AQ24" s="407"/>
      <c r="AR24" s="408"/>
      <c r="AS24" s="406">
        <v>3095</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25811380</v>
      </c>
      <c r="BO24" s="431"/>
      <c r="BP24" s="431"/>
      <c r="BQ24" s="431"/>
      <c r="BR24" s="431"/>
      <c r="BS24" s="431"/>
      <c r="BT24" s="431"/>
      <c r="BU24" s="432"/>
      <c r="BV24" s="430">
        <v>27000905</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174</v>
      </c>
      <c r="F25" s="404"/>
      <c r="G25" s="404"/>
      <c r="H25" s="404"/>
      <c r="I25" s="404"/>
      <c r="J25" s="404"/>
      <c r="K25" s="405"/>
      <c r="L25" s="406">
        <v>2</v>
      </c>
      <c r="M25" s="407"/>
      <c r="N25" s="407"/>
      <c r="O25" s="407"/>
      <c r="P25" s="408"/>
      <c r="Q25" s="406">
        <v>7560</v>
      </c>
      <c r="R25" s="407"/>
      <c r="S25" s="407"/>
      <c r="T25" s="407"/>
      <c r="U25" s="407"/>
      <c r="V25" s="408"/>
      <c r="W25" s="472"/>
      <c r="X25" s="463"/>
      <c r="Y25" s="464"/>
      <c r="Z25" s="403" t="s">
        <v>175</v>
      </c>
      <c r="AA25" s="404"/>
      <c r="AB25" s="404"/>
      <c r="AC25" s="404"/>
      <c r="AD25" s="404"/>
      <c r="AE25" s="404"/>
      <c r="AF25" s="404"/>
      <c r="AG25" s="405"/>
      <c r="AH25" s="406">
        <v>163</v>
      </c>
      <c r="AI25" s="407"/>
      <c r="AJ25" s="407"/>
      <c r="AK25" s="407"/>
      <c r="AL25" s="408"/>
      <c r="AM25" s="406">
        <v>499595</v>
      </c>
      <c r="AN25" s="407"/>
      <c r="AO25" s="407"/>
      <c r="AP25" s="407"/>
      <c r="AQ25" s="407"/>
      <c r="AR25" s="408"/>
      <c r="AS25" s="406">
        <v>3065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5983993</v>
      </c>
      <c r="BO25" s="426"/>
      <c r="BP25" s="426"/>
      <c r="BQ25" s="426"/>
      <c r="BR25" s="426"/>
      <c r="BS25" s="426"/>
      <c r="BT25" s="426"/>
      <c r="BU25" s="427"/>
      <c r="BV25" s="425">
        <v>8824335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177</v>
      </c>
      <c r="F26" s="404"/>
      <c r="G26" s="404"/>
      <c r="H26" s="404"/>
      <c r="I26" s="404"/>
      <c r="J26" s="404"/>
      <c r="K26" s="405"/>
      <c r="L26" s="406">
        <v>1</v>
      </c>
      <c r="M26" s="407"/>
      <c r="N26" s="407"/>
      <c r="O26" s="407"/>
      <c r="P26" s="408"/>
      <c r="Q26" s="406">
        <v>6660</v>
      </c>
      <c r="R26" s="407"/>
      <c r="S26" s="407"/>
      <c r="T26" s="407"/>
      <c r="U26" s="407"/>
      <c r="V26" s="408"/>
      <c r="W26" s="472"/>
      <c r="X26" s="463"/>
      <c r="Y26" s="464"/>
      <c r="Z26" s="403" t="s">
        <v>178</v>
      </c>
      <c r="AA26" s="485"/>
      <c r="AB26" s="485"/>
      <c r="AC26" s="485"/>
      <c r="AD26" s="485"/>
      <c r="AE26" s="485"/>
      <c r="AF26" s="485"/>
      <c r="AG26" s="486"/>
      <c r="AH26" s="406">
        <v>14</v>
      </c>
      <c r="AI26" s="407"/>
      <c r="AJ26" s="407"/>
      <c r="AK26" s="407"/>
      <c r="AL26" s="408"/>
      <c r="AM26" s="406">
        <v>44800</v>
      </c>
      <c r="AN26" s="407"/>
      <c r="AO26" s="407"/>
      <c r="AP26" s="407"/>
      <c r="AQ26" s="407"/>
      <c r="AR26" s="408"/>
      <c r="AS26" s="406">
        <v>3200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v>159549</v>
      </c>
      <c r="BO26" s="431"/>
      <c r="BP26" s="431"/>
      <c r="BQ26" s="431"/>
      <c r="BR26" s="431"/>
      <c r="BS26" s="431"/>
      <c r="BT26" s="431"/>
      <c r="BU26" s="432"/>
      <c r="BV26" s="430">
        <v>135450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180</v>
      </c>
      <c r="F27" s="404"/>
      <c r="G27" s="404"/>
      <c r="H27" s="404"/>
      <c r="I27" s="404"/>
      <c r="J27" s="404"/>
      <c r="K27" s="405"/>
      <c r="L27" s="406">
        <v>1</v>
      </c>
      <c r="M27" s="407"/>
      <c r="N27" s="407"/>
      <c r="O27" s="407"/>
      <c r="P27" s="408"/>
      <c r="Q27" s="406">
        <v>7000</v>
      </c>
      <c r="R27" s="407"/>
      <c r="S27" s="407"/>
      <c r="T27" s="407"/>
      <c r="U27" s="407"/>
      <c r="V27" s="408"/>
      <c r="W27" s="472"/>
      <c r="X27" s="463"/>
      <c r="Y27" s="464"/>
      <c r="Z27" s="403" t="s">
        <v>181</v>
      </c>
      <c r="AA27" s="404"/>
      <c r="AB27" s="404"/>
      <c r="AC27" s="404"/>
      <c r="AD27" s="404"/>
      <c r="AE27" s="404"/>
      <c r="AF27" s="404"/>
      <c r="AG27" s="405"/>
      <c r="AH27" s="406">
        <v>46</v>
      </c>
      <c r="AI27" s="407"/>
      <c r="AJ27" s="407"/>
      <c r="AK27" s="407"/>
      <c r="AL27" s="408"/>
      <c r="AM27" s="406">
        <v>165698</v>
      </c>
      <c r="AN27" s="407"/>
      <c r="AO27" s="407"/>
      <c r="AP27" s="407"/>
      <c r="AQ27" s="407"/>
      <c r="AR27" s="408"/>
      <c r="AS27" s="406">
        <v>3602</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137</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183</v>
      </c>
      <c r="F28" s="404"/>
      <c r="G28" s="404"/>
      <c r="H28" s="404"/>
      <c r="I28" s="404"/>
      <c r="J28" s="404"/>
      <c r="K28" s="405"/>
      <c r="L28" s="406">
        <v>1</v>
      </c>
      <c r="M28" s="407"/>
      <c r="N28" s="407"/>
      <c r="O28" s="407"/>
      <c r="P28" s="408"/>
      <c r="Q28" s="406">
        <v>6500</v>
      </c>
      <c r="R28" s="407"/>
      <c r="S28" s="407"/>
      <c r="T28" s="407"/>
      <c r="U28" s="407"/>
      <c r="V28" s="408"/>
      <c r="W28" s="472"/>
      <c r="X28" s="463"/>
      <c r="Y28" s="464"/>
      <c r="Z28" s="403" t="s">
        <v>184</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3347114</v>
      </c>
      <c r="BO28" s="426"/>
      <c r="BP28" s="426"/>
      <c r="BQ28" s="426"/>
      <c r="BR28" s="426"/>
      <c r="BS28" s="426"/>
      <c r="BT28" s="426"/>
      <c r="BU28" s="427"/>
      <c r="BV28" s="425">
        <v>3631729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186</v>
      </c>
      <c r="F29" s="404"/>
      <c r="G29" s="404"/>
      <c r="H29" s="404"/>
      <c r="I29" s="404"/>
      <c r="J29" s="404"/>
      <c r="K29" s="405"/>
      <c r="L29" s="406">
        <v>16</v>
      </c>
      <c r="M29" s="407"/>
      <c r="N29" s="407"/>
      <c r="O29" s="407"/>
      <c r="P29" s="408"/>
      <c r="Q29" s="406">
        <v>6100</v>
      </c>
      <c r="R29" s="407"/>
      <c r="S29" s="407"/>
      <c r="T29" s="407"/>
      <c r="U29" s="407"/>
      <c r="V29" s="408"/>
      <c r="W29" s="473"/>
      <c r="X29" s="474"/>
      <c r="Y29" s="475"/>
      <c r="Z29" s="403" t="s">
        <v>187</v>
      </c>
      <c r="AA29" s="404"/>
      <c r="AB29" s="404"/>
      <c r="AC29" s="404"/>
      <c r="AD29" s="404"/>
      <c r="AE29" s="404"/>
      <c r="AF29" s="404"/>
      <c r="AG29" s="405"/>
      <c r="AH29" s="406">
        <v>830</v>
      </c>
      <c r="AI29" s="407"/>
      <c r="AJ29" s="407"/>
      <c r="AK29" s="407"/>
      <c r="AL29" s="408"/>
      <c r="AM29" s="406">
        <v>2592178</v>
      </c>
      <c r="AN29" s="407"/>
      <c r="AO29" s="407"/>
      <c r="AP29" s="407"/>
      <c r="AQ29" s="407"/>
      <c r="AR29" s="408"/>
      <c r="AS29" s="406">
        <v>3123</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t="s">
        <v>137</v>
      </c>
      <c r="BO29" s="431"/>
      <c r="BP29" s="431"/>
      <c r="BQ29" s="431"/>
      <c r="BR29" s="431"/>
      <c r="BS29" s="431"/>
      <c r="BT29" s="431"/>
      <c r="BU29" s="432"/>
      <c r="BV29" s="430" t="s">
        <v>137</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100.4</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6230910</v>
      </c>
      <c r="BO30" s="434"/>
      <c r="BP30" s="434"/>
      <c r="BQ30" s="434"/>
      <c r="BR30" s="434"/>
      <c r="BS30" s="434"/>
      <c r="BT30" s="434"/>
      <c r="BU30" s="435"/>
      <c r="BV30" s="433">
        <v>6630253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196</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大阪府後期高齢者医療広域連合（一般会計）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14</v>
      </c>
      <c r="CP34" s="389"/>
      <c r="CQ34" s="388" t="str">
        <f>IF('各会計、関係団体の財政状況及び健全化判断比率'!BS7="","",'各会計、関係団体の財政状況及び健全化判断比率'!BS7)</f>
        <v>富田林市福祉公社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〇</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南河内広域行政共同処理事業特別会計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大阪府後期高齢者医療広域連合（後期高齢者医療特別会計）</v>
      </c>
      <c r="BZ35" s="388"/>
      <c r="CA35" s="388"/>
      <c r="CB35" s="388"/>
      <c r="CC35" s="388"/>
      <c r="CD35" s="388"/>
      <c r="CE35" s="388"/>
      <c r="CF35" s="388"/>
      <c r="CG35" s="388"/>
      <c r="CH35" s="388"/>
      <c r="CI35" s="388"/>
      <c r="CJ35" s="388"/>
      <c r="CK35" s="388"/>
      <c r="CL35" s="388"/>
      <c r="CM35" s="388"/>
      <c r="CN35" s="214"/>
      <c r="CO35" s="389">
        <f t="shared" ref="CO35:CO43" si="3">IF(CQ35="","",CO34+1)</f>
        <v>15</v>
      </c>
      <c r="CP35" s="389"/>
      <c r="CQ35" s="388" t="str">
        <f>IF('各会計、関係団体の財政状況及び健全化判断比率'!BS8="","",'各会計、関係団体の財政状況及び健全化判断比率'!BS8)</f>
        <v>富田林市文化振興事業団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〇</v>
      </c>
      <c r="DH35" s="390"/>
      <c r="DI35" s="218"/>
      <c r="DJ35" s="186"/>
      <c r="DK35" s="186"/>
      <c r="DL35" s="186"/>
      <c r="DM35" s="186"/>
      <c r="DN35" s="186"/>
      <c r="DO35" s="186"/>
    </row>
    <row r="36" spans="1:119" ht="32.25" customHeight="1" x14ac:dyDescent="0.2">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大阪広域水道企業団（水道事業会計）</v>
      </c>
      <c r="BZ36" s="388"/>
      <c r="CA36" s="388"/>
      <c r="CB36" s="388"/>
      <c r="CC36" s="388"/>
      <c r="CD36" s="388"/>
      <c r="CE36" s="388"/>
      <c r="CF36" s="388"/>
      <c r="CG36" s="388"/>
      <c r="CH36" s="388"/>
      <c r="CI36" s="388"/>
      <c r="CJ36" s="388"/>
      <c r="CK36" s="388"/>
      <c r="CL36" s="388"/>
      <c r="CM36" s="388"/>
      <c r="CN36" s="214"/>
      <c r="CO36" s="389">
        <f t="shared" si="3"/>
        <v>16</v>
      </c>
      <c r="CP36" s="389"/>
      <c r="CQ36" s="388" t="str">
        <f>IF('各会計、関係団体の財政状況及び健全化判断比率'!BS9="","",'各会計、関係団体の財政状況及び健全化判断比率'!BS9)</f>
        <v>富田林市公園緑化協会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〇</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大阪広域水道企業団（工業用水道事業会計）</v>
      </c>
      <c r="BZ37" s="388"/>
      <c r="CA37" s="388"/>
      <c r="CB37" s="388"/>
      <c r="CC37" s="388"/>
      <c r="CD37" s="388"/>
      <c r="CE37" s="388"/>
      <c r="CF37" s="388"/>
      <c r="CG37" s="388"/>
      <c r="CH37" s="388"/>
      <c r="CI37" s="388"/>
      <c r="CJ37" s="388"/>
      <c r="CK37" s="388"/>
      <c r="CL37" s="388"/>
      <c r="CM37" s="388"/>
      <c r="CN37" s="214"/>
      <c r="CO37" s="389">
        <f t="shared" si="3"/>
        <v>17</v>
      </c>
      <c r="CP37" s="389"/>
      <c r="CQ37" s="388" t="str">
        <f>IF('各会計、関係団体の財政状況及び健全化判断比率'!BS10="","",'各会計、関係団体の財政状況及び健全化判断比率'!BS10)</f>
        <v>富田林学校給食</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〇</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南河内環境事業組合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大阪府都市競艇企業団（モーターボート競走事業会計）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uXTh+uSTarBNl1oJIIIuWBUHxaemrIYksoOps3GX5Tktds0X4s+eksFLSn/LqqGhU3v5Tyd2caSYcGex/eNbTQ==" saltValue="5QvJWkjt6mYnwWSCGw+z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35" sqref="K3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11" t="s">
        <v>575</v>
      </c>
      <c r="D34" s="1211"/>
      <c r="E34" s="1212"/>
      <c r="F34" s="32">
        <v>15.36</v>
      </c>
      <c r="G34" s="33">
        <v>15.1</v>
      </c>
      <c r="H34" s="33">
        <v>12.81</v>
      </c>
      <c r="I34" s="33">
        <v>11.21</v>
      </c>
      <c r="J34" s="34">
        <v>8.8800000000000008</v>
      </c>
      <c r="K34" s="22"/>
      <c r="L34" s="22"/>
      <c r="M34" s="22"/>
      <c r="N34" s="22"/>
      <c r="O34" s="22"/>
      <c r="P34" s="22"/>
    </row>
    <row r="35" spans="1:16" ht="39" customHeight="1" x14ac:dyDescent="0.2">
      <c r="A35" s="22"/>
      <c r="B35" s="35"/>
      <c r="C35" s="1205" t="s">
        <v>576</v>
      </c>
      <c r="D35" s="1206"/>
      <c r="E35" s="1207"/>
      <c r="F35" s="36">
        <v>2.42</v>
      </c>
      <c r="G35" s="37">
        <v>1.86</v>
      </c>
      <c r="H35" s="37">
        <v>3.39</v>
      </c>
      <c r="I35" s="37">
        <v>3.1</v>
      </c>
      <c r="J35" s="38">
        <v>2.98</v>
      </c>
      <c r="K35" s="22"/>
      <c r="L35" s="22"/>
      <c r="M35" s="22"/>
      <c r="N35" s="22"/>
      <c r="O35" s="22"/>
      <c r="P35" s="22"/>
    </row>
    <row r="36" spans="1:16" ht="39" customHeight="1" x14ac:dyDescent="0.2">
      <c r="A36" s="22"/>
      <c r="B36" s="35"/>
      <c r="C36" s="1205" t="s">
        <v>577</v>
      </c>
      <c r="D36" s="1206"/>
      <c r="E36" s="1207"/>
      <c r="F36" s="36">
        <v>1.51</v>
      </c>
      <c r="G36" s="37">
        <v>1.4</v>
      </c>
      <c r="H36" s="37">
        <v>1.25</v>
      </c>
      <c r="I36" s="37">
        <v>1.33</v>
      </c>
      <c r="J36" s="38">
        <v>1.38</v>
      </c>
      <c r="K36" s="22"/>
      <c r="L36" s="22"/>
      <c r="M36" s="22"/>
      <c r="N36" s="22"/>
      <c r="O36" s="22"/>
      <c r="P36" s="22"/>
    </row>
    <row r="37" spans="1:16" ht="39" customHeight="1" x14ac:dyDescent="0.2">
      <c r="A37" s="22"/>
      <c r="B37" s="35"/>
      <c r="C37" s="1205" t="s">
        <v>578</v>
      </c>
      <c r="D37" s="1206"/>
      <c r="E37" s="1207"/>
      <c r="F37" s="36" t="s">
        <v>579</v>
      </c>
      <c r="G37" s="37">
        <v>0.23</v>
      </c>
      <c r="H37" s="37">
        <v>0.04</v>
      </c>
      <c r="I37" s="37">
        <v>0.49</v>
      </c>
      <c r="J37" s="38">
        <v>1.28</v>
      </c>
      <c r="K37" s="22"/>
      <c r="L37" s="22"/>
      <c r="M37" s="22"/>
      <c r="N37" s="22"/>
      <c r="O37" s="22"/>
      <c r="P37" s="22"/>
    </row>
    <row r="38" spans="1:16" ht="39" customHeight="1" x14ac:dyDescent="0.2">
      <c r="A38" s="22"/>
      <c r="B38" s="35"/>
      <c r="C38" s="1205" t="s">
        <v>580</v>
      </c>
      <c r="D38" s="1206"/>
      <c r="E38" s="1207"/>
      <c r="F38" s="36">
        <v>0.65</v>
      </c>
      <c r="G38" s="37">
        <v>0.62</v>
      </c>
      <c r="H38" s="37">
        <v>0.79</v>
      </c>
      <c r="I38" s="37">
        <v>1.24</v>
      </c>
      <c r="J38" s="38">
        <v>0.76</v>
      </c>
      <c r="K38" s="22"/>
      <c r="L38" s="22"/>
      <c r="M38" s="22"/>
      <c r="N38" s="22"/>
      <c r="O38" s="22"/>
      <c r="P38" s="22"/>
    </row>
    <row r="39" spans="1:16" ht="39" customHeight="1" x14ac:dyDescent="0.2">
      <c r="A39" s="22"/>
      <c r="B39" s="35"/>
      <c r="C39" s="1205" t="s">
        <v>581</v>
      </c>
      <c r="D39" s="1206"/>
      <c r="E39" s="1207"/>
      <c r="F39" s="36">
        <v>0.24</v>
      </c>
      <c r="G39" s="37">
        <v>0.26</v>
      </c>
      <c r="H39" s="37">
        <v>0.26</v>
      </c>
      <c r="I39" s="37">
        <v>0.26</v>
      </c>
      <c r="J39" s="38">
        <v>0.26</v>
      </c>
      <c r="K39" s="22"/>
      <c r="L39" s="22"/>
      <c r="M39" s="22"/>
      <c r="N39" s="22"/>
      <c r="O39" s="22"/>
      <c r="P39" s="22"/>
    </row>
    <row r="40" spans="1:16" ht="39" customHeight="1" x14ac:dyDescent="0.2">
      <c r="A40" s="22"/>
      <c r="B40" s="35"/>
      <c r="C40" s="1205" t="s">
        <v>582</v>
      </c>
      <c r="D40" s="1206"/>
      <c r="E40" s="1207"/>
      <c r="F40" s="36">
        <v>0.02</v>
      </c>
      <c r="G40" s="37">
        <v>0.01</v>
      </c>
      <c r="H40" s="37">
        <v>0.01</v>
      </c>
      <c r="I40" s="37">
        <v>0</v>
      </c>
      <c r="J40" s="38">
        <v>0</v>
      </c>
      <c r="K40" s="22"/>
      <c r="L40" s="22"/>
      <c r="M40" s="22"/>
      <c r="N40" s="22"/>
      <c r="O40" s="22"/>
      <c r="P40" s="22"/>
    </row>
    <row r="41" spans="1:16" ht="39" customHeight="1" x14ac:dyDescent="0.2">
      <c r="A41" s="22"/>
      <c r="B41" s="35"/>
      <c r="C41" s="1205"/>
      <c r="D41" s="1206"/>
      <c r="E41" s="1207"/>
      <c r="F41" s="36"/>
      <c r="G41" s="37"/>
      <c r="H41" s="37"/>
      <c r="I41" s="37"/>
      <c r="J41" s="38"/>
      <c r="K41" s="22"/>
      <c r="L41" s="22"/>
      <c r="M41" s="22"/>
      <c r="N41" s="22"/>
      <c r="O41" s="22"/>
      <c r="P41" s="22"/>
    </row>
    <row r="42" spans="1:16" ht="39" customHeight="1" x14ac:dyDescent="0.2">
      <c r="A42" s="22"/>
      <c r="B42" s="39"/>
      <c r="C42" s="1205" t="s">
        <v>583</v>
      </c>
      <c r="D42" s="1206"/>
      <c r="E42" s="1207"/>
      <c r="F42" s="36" t="s">
        <v>527</v>
      </c>
      <c r="G42" s="37" t="s">
        <v>527</v>
      </c>
      <c r="H42" s="37" t="s">
        <v>527</v>
      </c>
      <c r="I42" s="37" t="s">
        <v>527</v>
      </c>
      <c r="J42" s="38" t="s">
        <v>527</v>
      </c>
      <c r="K42" s="22"/>
      <c r="L42" s="22"/>
      <c r="M42" s="22"/>
      <c r="N42" s="22"/>
      <c r="O42" s="22"/>
      <c r="P42" s="22"/>
    </row>
    <row r="43" spans="1:16" ht="39" customHeight="1" thickBot="1" x14ac:dyDescent="0.25">
      <c r="A43" s="22"/>
      <c r="B43" s="40"/>
      <c r="C43" s="1208" t="s">
        <v>584</v>
      </c>
      <c r="D43" s="1209"/>
      <c r="E43" s="1210"/>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ZO0O6MXelY2FBNFRIrCyfL+1QHSKu7XX6DMvkR/A0/ig45i5aNcxdKDNjdPC/vSQkq7MtpkU0aLE4+HB7kDAFQ==" saltValue="Vdyfbf/11g2tyym+oShN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31" t="s">
        <v>11</v>
      </c>
      <c r="C45" s="1232"/>
      <c r="D45" s="58"/>
      <c r="E45" s="1237" t="s">
        <v>12</v>
      </c>
      <c r="F45" s="1237"/>
      <c r="G45" s="1237"/>
      <c r="H45" s="1237"/>
      <c r="I45" s="1237"/>
      <c r="J45" s="1238"/>
      <c r="K45" s="59">
        <v>2323</v>
      </c>
      <c r="L45" s="60">
        <v>2428</v>
      </c>
      <c r="M45" s="60">
        <v>2421</v>
      </c>
      <c r="N45" s="60">
        <v>2476</v>
      </c>
      <c r="O45" s="61">
        <v>2502</v>
      </c>
      <c r="P45" s="48"/>
      <c r="Q45" s="48"/>
      <c r="R45" s="48"/>
      <c r="S45" s="48"/>
      <c r="T45" s="48"/>
      <c r="U45" s="48"/>
    </row>
    <row r="46" spans="1:21" ht="30.75" customHeight="1" x14ac:dyDescent="0.2">
      <c r="A46" s="48"/>
      <c r="B46" s="1233"/>
      <c r="C46" s="1234"/>
      <c r="D46" s="62"/>
      <c r="E46" s="1215" t="s">
        <v>13</v>
      </c>
      <c r="F46" s="1215"/>
      <c r="G46" s="1215"/>
      <c r="H46" s="1215"/>
      <c r="I46" s="1215"/>
      <c r="J46" s="1216"/>
      <c r="K46" s="63" t="s">
        <v>527</v>
      </c>
      <c r="L46" s="64" t="s">
        <v>527</v>
      </c>
      <c r="M46" s="64" t="s">
        <v>527</v>
      </c>
      <c r="N46" s="64" t="s">
        <v>527</v>
      </c>
      <c r="O46" s="65" t="s">
        <v>527</v>
      </c>
      <c r="P46" s="48"/>
      <c r="Q46" s="48"/>
      <c r="R46" s="48"/>
      <c r="S46" s="48"/>
      <c r="T46" s="48"/>
      <c r="U46" s="48"/>
    </row>
    <row r="47" spans="1:21" ht="30.75" customHeight="1" x14ac:dyDescent="0.2">
      <c r="A47" s="48"/>
      <c r="B47" s="1233"/>
      <c r="C47" s="1234"/>
      <c r="D47" s="62"/>
      <c r="E47" s="1215" t="s">
        <v>14</v>
      </c>
      <c r="F47" s="1215"/>
      <c r="G47" s="1215"/>
      <c r="H47" s="1215"/>
      <c r="I47" s="1215"/>
      <c r="J47" s="1216"/>
      <c r="K47" s="63" t="s">
        <v>527</v>
      </c>
      <c r="L47" s="64" t="s">
        <v>527</v>
      </c>
      <c r="M47" s="64" t="s">
        <v>527</v>
      </c>
      <c r="N47" s="64" t="s">
        <v>527</v>
      </c>
      <c r="O47" s="65" t="s">
        <v>527</v>
      </c>
      <c r="P47" s="48"/>
      <c r="Q47" s="48"/>
      <c r="R47" s="48"/>
      <c r="S47" s="48"/>
      <c r="T47" s="48"/>
      <c r="U47" s="48"/>
    </row>
    <row r="48" spans="1:21" ht="30.75" customHeight="1" x14ac:dyDescent="0.2">
      <c r="A48" s="48"/>
      <c r="B48" s="1233"/>
      <c r="C48" s="1234"/>
      <c r="D48" s="62"/>
      <c r="E48" s="1215" t="s">
        <v>15</v>
      </c>
      <c r="F48" s="1215"/>
      <c r="G48" s="1215"/>
      <c r="H48" s="1215"/>
      <c r="I48" s="1215"/>
      <c r="J48" s="1216"/>
      <c r="K48" s="63">
        <v>866</v>
      </c>
      <c r="L48" s="64">
        <v>817</v>
      </c>
      <c r="M48" s="64">
        <v>798</v>
      </c>
      <c r="N48" s="64">
        <v>779</v>
      </c>
      <c r="O48" s="65">
        <v>793</v>
      </c>
      <c r="P48" s="48"/>
      <c r="Q48" s="48"/>
      <c r="R48" s="48"/>
      <c r="S48" s="48"/>
      <c r="T48" s="48"/>
      <c r="U48" s="48"/>
    </row>
    <row r="49" spans="1:21" ht="30.75" customHeight="1" x14ac:dyDescent="0.2">
      <c r="A49" s="48"/>
      <c r="B49" s="1233"/>
      <c r="C49" s="1234"/>
      <c r="D49" s="62"/>
      <c r="E49" s="1215" t="s">
        <v>16</v>
      </c>
      <c r="F49" s="1215"/>
      <c r="G49" s="1215"/>
      <c r="H49" s="1215"/>
      <c r="I49" s="1215"/>
      <c r="J49" s="1216"/>
      <c r="K49" s="63">
        <v>70</v>
      </c>
      <c r="L49" s="64">
        <v>17</v>
      </c>
      <c r="M49" s="64">
        <v>17</v>
      </c>
      <c r="N49" s="64">
        <v>2</v>
      </c>
      <c r="O49" s="65">
        <v>2</v>
      </c>
      <c r="P49" s="48"/>
      <c r="Q49" s="48"/>
      <c r="R49" s="48"/>
      <c r="S49" s="48"/>
      <c r="T49" s="48"/>
      <c r="U49" s="48"/>
    </row>
    <row r="50" spans="1:21" ht="30.75" customHeight="1" x14ac:dyDescent="0.2">
      <c r="A50" s="48"/>
      <c r="B50" s="1233"/>
      <c r="C50" s="1234"/>
      <c r="D50" s="62"/>
      <c r="E50" s="1215" t="s">
        <v>17</v>
      </c>
      <c r="F50" s="1215"/>
      <c r="G50" s="1215"/>
      <c r="H50" s="1215"/>
      <c r="I50" s="1215"/>
      <c r="J50" s="1216"/>
      <c r="K50" s="63">
        <v>27</v>
      </c>
      <c r="L50" s="64">
        <v>119</v>
      </c>
      <c r="M50" s="64" t="s">
        <v>527</v>
      </c>
      <c r="N50" s="64" t="s">
        <v>527</v>
      </c>
      <c r="O50" s="65" t="s">
        <v>527</v>
      </c>
      <c r="P50" s="48"/>
      <c r="Q50" s="48"/>
      <c r="R50" s="48"/>
      <c r="S50" s="48"/>
      <c r="T50" s="48"/>
      <c r="U50" s="48"/>
    </row>
    <row r="51" spans="1:21" ht="30.75" customHeight="1" x14ac:dyDescent="0.2">
      <c r="A51" s="48"/>
      <c r="B51" s="1235"/>
      <c r="C51" s="1236"/>
      <c r="D51" s="66"/>
      <c r="E51" s="1215" t="s">
        <v>18</v>
      </c>
      <c r="F51" s="1215"/>
      <c r="G51" s="1215"/>
      <c r="H51" s="1215"/>
      <c r="I51" s="1215"/>
      <c r="J51" s="1216"/>
      <c r="K51" s="63">
        <v>0</v>
      </c>
      <c r="L51" s="64" t="s">
        <v>527</v>
      </c>
      <c r="M51" s="64" t="s">
        <v>527</v>
      </c>
      <c r="N51" s="64" t="s">
        <v>527</v>
      </c>
      <c r="O51" s="65" t="s">
        <v>527</v>
      </c>
      <c r="P51" s="48"/>
      <c r="Q51" s="48"/>
      <c r="R51" s="48"/>
      <c r="S51" s="48"/>
      <c r="T51" s="48"/>
      <c r="U51" s="48"/>
    </row>
    <row r="52" spans="1:21" ht="30.75" customHeight="1" x14ac:dyDescent="0.2">
      <c r="A52" s="48"/>
      <c r="B52" s="1213" t="s">
        <v>19</v>
      </c>
      <c r="C52" s="1214"/>
      <c r="D52" s="66"/>
      <c r="E52" s="1215" t="s">
        <v>20</v>
      </c>
      <c r="F52" s="1215"/>
      <c r="G52" s="1215"/>
      <c r="H52" s="1215"/>
      <c r="I52" s="1215"/>
      <c r="J52" s="1216"/>
      <c r="K52" s="63">
        <v>3573</v>
      </c>
      <c r="L52" s="64">
        <v>3578</v>
      </c>
      <c r="M52" s="64">
        <v>3572</v>
      </c>
      <c r="N52" s="64">
        <v>3498</v>
      </c>
      <c r="O52" s="65">
        <v>3554</v>
      </c>
      <c r="P52" s="48"/>
      <c r="Q52" s="48"/>
      <c r="R52" s="48"/>
      <c r="S52" s="48"/>
      <c r="T52" s="48"/>
      <c r="U52" s="48"/>
    </row>
    <row r="53" spans="1:21" ht="30.75" customHeight="1" thickBot="1" x14ac:dyDescent="0.25">
      <c r="A53" s="48"/>
      <c r="B53" s="1217" t="s">
        <v>21</v>
      </c>
      <c r="C53" s="1218"/>
      <c r="D53" s="67"/>
      <c r="E53" s="1219" t="s">
        <v>22</v>
      </c>
      <c r="F53" s="1219"/>
      <c r="G53" s="1219"/>
      <c r="H53" s="1219"/>
      <c r="I53" s="1219"/>
      <c r="J53" s="1220"/>
      <c r="K53" s="68">
        <v>-287</v>
      </c>
      <c r="L53" s="69">
        <v>-197</v>
      </c>
      <c r="M53" s="69">
        <v>-336</v>
      </c>
      <c r="N53" s="69">
        <v>-241</v>
      </c>
      <c r="O53" s="70">
        <v>-257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1" t="s">
        <v>25</v>
      </c>
      <c r="C57" s="1222"/>
      <c r="D57" s="1225" t="s">
        <v>26</v>
      </c>
      <c r="E57" s="1226"/>
      <c r="F57" s="1226"/>
      <c r="G57" s="1226"/>
      <c r="H57" s="1226"/>
      <c r="I57" s="1226"/>
      <c r="J57" s="1227"/>
      <c r="K57" s="83" t="s">
        <v>609</v>
      </c>
      <c r="L57" s="84" t="s">
        <v>527</v>
      </c>
      <c r="M57" s="84" t="s">
        <v>527</v>
      </c>
      <c r="N57" s="84" t="s">
        <v>527</v>
      </c>
      <c r="O57" s="85" t="s">
        <v>527</v>
      </c>
    </row>
    <row r="58" spans="1:21" ht="31.5" customHeight="1" thickBot="1" x14ac:dyDescent="0.25">
      <c r="B58" s="1223"/>
      <c r="C58" s="1224"/>
      <c r="D58" s="1228" t="s">
        <v>27</v>
      </c>
      <c r="E58" s="1229"/>
      <c r="F58" s="1229"/>
      <c r="G58" s="1229"/>
      <c r="H58" s="1229"/>
      <c r="I58" s="1229"/>
      <c r="J58" s="1230"/>
      <c r="K58" s="86" t="s">
        <v>527</v>
      </c>
      <c r="L58" s="87" t="s">
        <v>527</v>
      </c>
      <c r="M58" s="87" t="s">
        <v>527</v>
      </c>
      <c r="N58" s="87" t="s">
        <v>527</v>
      </c>
      <c r="O58" s="88" t="s">
        <v>527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TCXhlcmZPoFHs7s9Df5VeYbs5c7fZUrt+ceAhny7PDNm15c3J27K0IXUzOQVjol6cd46XqOnNs9k67EfEystw==" saltValue="NKFgyUzUJMn0BzTf8Nxp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51" t="s">
        <v>30</v>
      </c>
      <c r="C41" s="1252"/>
      <c r="D41" s="102"/>
      <c r="E41" s="1253" t="s">
        <v>31</v>
      </c>
      <c r="F41" s="1253"/>
      <c r="G41" s="1253"/>
      <c r="H41" s="1254"/>
      <c r="I41" s="103">
        <v>26736</v>
      </c>
      <c r="J41" s="104">
        <v>28467</v>
      </c>
      <c r="K41" s="104">
        <v>29779</v>
      </c>
      <c r="L41" s="104">
        <v>31598</v>
      </c>
      <c r="M41" s="105">
        <v>31377</v>
      </c>
    </row>
    <row r="42" spans="2:13" ht="27.75" customHeight="1" x14ac:dyDescent="0.2">
      <c r="B42" s="1241"/>
      <c r="C42" s="1242"/>
      <c r="D42" s="106"/>
      <c r="E42" s="1245" t="s">
        <v>32</v>
      </c>
      <c r="F42" s="1245"/>
      <c r="G42" s="1245"/>
      <c r="H42" s="1246"/>
      <c r="I42" s="107">
        <v>119</v>
      </c>
      <c r="J42" s="108" t="s">
        <v>527</v>
      </c>
      <c r="K42" s="108" t="s">
        <v>527</v>
      </c>
      <c r="L42" s="108" t="s">
        <v>527</v>
      </c>
      <c r="M42" s="109" t="s">
        <v>527</v>
      </c>
    </row>
    <row r="43" spans="2:13" ht="27.75" customHeight="1" x14ac:dyDescent="0.2">
      <c r="B43" s="1241"/>
      <c r="C43" s="1242"/>
      <c r="D43" s="106"/>
      <c r="E43" s="1245" t="s">
        <v>33</v>
      </c>
      <c r="F43" s="1245"/>
      <c r="G43" s="1245"/>
      <c r="H43" s="1246"/>
      <c r="I43" s="107">
        <v>9704</v>
      </c>
      <c r="J43" s="108">
        <v>9224</v>
      </c>
      <c r="K43" s="108">
        <v>8296</v>
      </c>
      <c r="L43" s="108">
        <v>7780</v>
      </c>
      <c r="M43" s="109">
        <v>7533</v>
      </c>
    </row>
    <row r="44" spans="2:13" ht="27.75" customHeight="1" x14ac:dyDescent="0.2">
      <c r="B44" s="1241"/>
      <c r="C44" s="1242"/>
      <c r="D44" s="106"/>
      <c r="E44" s="1245" t="s">
        <v>34</v>
      </c>
      <c r="F44" s="1245"/>
      <c r="G44" s="1245"/>
      <c r="H44" s="1246"/>
      <c r="I44" s="107">
        <v>32</v>
      </c>
      <c r="J44" s="108">
        <v>19</v>
      </c>
      <c r="K44" s="108">
        <v>4</v>
      </c>
      <c r="L44" s="108">
        <v>21</v>
      </c>
      <c r="M44" s="109">
        <v>340</v>
      </c>
    </row>
    <row r="45" spans="2:13" ht="27.75" customHeight="1" x14ac:dyDescent="0.2">
      <c r="B45" s="1241"/>
      <c r="C45" s="1242"/>
      <c r="D45" s="106"/>
      <c r="E45" s="1245" t="s">
        <v>35</v>
      </c>
      <c r="F45" s="1245"/>
      <c r="G45" s="1245"/>
      <c r="H45" s="1246"/>
      <c r="I45" s="107">
        <v>5811</v>
      </c>
      <c r="J45" s="108">
        <v>5834</v>
      </c>
      <c r="K45" s="108">
        <v>5634</v>
      </c>
      <c r="L45" s="108">
        <v>5578</v>
      </c>
      <c r="M45" s="109">
        <v>5826</v>
      </c>
    </row>
    <row r="46" spans="2:13" ht="27.75" customHeight="1" x14ac:dyDescent="0.2">
      <c r="B46" s="1241"/>
      <c r="C46" s="1242"/>
      <c r="D46" s="110"/>
      <c r="E46" s="1245" t="s">
        <v>36</v>
      </c>
      <c r="F46" s="1245"/>
      <c r="G46" s="1245"/>
      <c r="H46" s="1246"/>
      <c r="I46" s="107" t="s">
        <v>527</v>
      </c>
      <c r="J46" s="108" t="s">
        <v>527</v>
      </c>
      <c r="K46" s="108" t="s">
        <v>527</v>
      </c>
      <c r="L46" s="108" t="s">
        <v>527</v>
      </c>
      <c r="M46" s="109" t="s">
        <v>527</v>
      </c>
    </row>
    <row r="47" spans="2:13" ht="27.75" customHeight="1" x14ac:dyDescent="0.2">
      <c r="B47" s="1241"/>
      <c r="C47" s="1242"/>
      <c r="D47" s="111"/>
      <c r="E47" s="1255" t="s">
        <v>37</v>
      </c>
      <c r="F47" s="1256"/>
      <c r="G47" s="1256"/>
      <c r="H47" s="1257"/>
      <c r="I47" s="107" t="s">
        <v>527</v>
      </c>
      <c r="J47" s="108" t="s">
        <v>527</v>
      </c>
      <c r="K47" s="108" t="s">
        <v>527</v>
      </c>
      <c r="L47" s="108" t="s">
        <v>527</v>
      </c>
      <c r="M47" s="109" t="s">
        <v>527</v>
      </c>
    </row>
    <row r="48" spans="2:13" ht="27.75" customHeight="1" x14ac:dyDescent="0.2">
      <c r="B48" s="1241"/>
      <c r="C48" s="1242"/>
      <c r="D48" s="106"/>
      <c r="E48" s="1245" t="s">
        <v>38</v>
      </c>
      <c r="F48" s="1245"/>
      <c r="G48" s="1245"/>
      <c r="H48" s="1246"/>
      <c r="I48" s="107" t="s">
        <v>527</v>
      </c>
      <c r="J48" s="108" t="s">
        <v>527</v>
      </c>
      <c r="K48" s="108" t="s">
        <v>527</v>
      </c>
      <c r="L48" s="108" t="s">
        <v>527</v>
      </c>
      <c r="M48" s="109" t="s">
        <v>527</v>
      </c>
    </row>
    <row r="49" spans="2:13" ht="27.75" customHeight="1" x14ac:dyDescent="0.2">
      <c r="B49" s="1243"/>
      <c r="C49" s="1244"/>
      <c r="D49" s="106"/>
      <c r="E49" s="1245" t="s">
        <v>39</v>
      </c>
      <c r="F49" s="1245"/>
      <c r="G49" s="1245"/>
      <c r="H49" s="1246"/>
      <c r="I49" s="107" t="s">
        <v>527</v>
      </c>
      <c r="J49" s="108" t="s">
        <v>527</v>
      </c>
      <c r="K49" s="108" t="s">
        <v>527</v>
      </c>
      <c r="L49" s="108" t="s">
        <v>527</v>
      </c>
      <c r="M49" s="109" t="s">
        <v>527</v>
      </c>
    </row>
    <row r="50" spans="2:13" ht="27.75" customHeight="1" x14ac:dyDescent="0.2">
      <c r="B50" s="1239" t="s">
        <v>40</v>
      </c>
      <c r="C50" s="1240"/>
      <c r="D50" s="112"/>
      <c r="E50" s="1245" t="s">
        <v>41</v>
      </c>
      <c r="F50" s="1245"/>
      <c r="G50" s="1245"/>
      <c r="H50" s="1246"/>
      <c r="I50" s="107">
        <v>11066</v>
      </c>
      <c r="J50" s="108">
        <v>10908</v>
      </c>
      <c r="K50" s="108">
        <v>11280</v>
      </c>
      <c r="L50" s="108">
        <v>10613</v>
      </c>
      <c r="M50" s="109">
        <v>10201</v>
      </c>
    </row>
    <row r="51" spans="2:13" ht="27.75" customHeight="1" x14ac:dyDescent="0.2">
      <c r="B51" s="1241"/>
      <c r="C51" s="1242"/>
      <c r="D51" s="106"/>
      <c r="E51" s="1245" t="s">
        <v>42</v>
      </c>
      <c r="F51" s="1245"/>
      <c r="G51" s="1245"/>
      <c r="H51" s="1246"/>
      <c r="I51" s="107">
        <v>8746</v>
      </c>
      <c r="J51" s="108">
        <v>9110</v>
      </c>
      <c r="K51" s="108">
        <v>8927</v>
      </c>
      <c r="L51" s="108">
        <v>8767</v>
      </c>
      <c r="M51" s="109">
        <v>9169</v>
      </c>
    </row>
    <row r="52" spans="2:13" ht="27.75" customHeight="1" x14ac:dyDescent="0.2">
      <c r="B52" s="1243"/>
      <c r="C52" s="1244"/>
      <c r="D52" s="106"/>
      <c r="E52" s="1245" t="s">
        <v>43</v>
      </c>
      <c r="F52" s="1245"/>
      <c r="G52" s="1245"/>
      <c r="H52" s="1246"/>
      <c r="I52" s="107">
        <v>30978</v>
      </c>
      <c r="J52" s="108">
        <v>31761</v>
      </c>
      <c r="K52" s="108">
        <v>31381</v>
      </c>
      <c r="L52" s="108">
        <v>30792</v>
      </c>
      <c r="M52" s="109">
        <v>30235</v>
      </c>
    </row>
    <row r="53" spans="2:13" ht="27.75" customHeight="1" thickBot="1" x14ac:dyDescent="0.25">
      <c r="B53" s="1247" t="s">
        <v>44</v>
      </c>
      <c r="C53" s="1248"/>
      <c r="D53" s="113"/>
      <c r="E53" s="1249" t="s">
        <v>45</v>
      </c>
      <c r="F53" s="1249"/>
      <c r="G53" s="1249"/>
      <c r="H53" s="1250"/>
      <c r="I53" s="114">
        <v>-8388</v>
      </c>
      <c r="J53" s="115">
        <v>-8234</v>
      </c>
      <c r="K53" s="115">
        <v>-7875</v>
      </c>
      <c r="L53" s="115">
        <v>-5196</v>
      </c>
      <c r="M53" s="116">
        <v>-4529</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4AgZwmRBjmj/72rdPpxCXnt3xFJAwuSSDFX0rSpA4gbfZb2c6ZPZfaomocr01tq2ft/P9GrYayOCeCR8QrC1w==" saltValue="LvnuKsYAs45eIi07ZXzY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570</v>
      </c>
      <c r="G54" s="125" t="s">
        <v>571</v>
      </c>
      <c r="H54" s="126" t="s">
        <v>572</v>
      </c>
    </row>
    <row r="55" spans="2:8" ht="52.5" customHeight="1" x14ac:dyDescent="0.2">
      <c r="B55" s="127"/>
      <c r="C55" s="1266" t="s">
        <v>48</v>
      </c>
      <c r="D55" s="1266"/>
      <c r="E55" s="1267"/>
      <c r="F55" s="128">
        <v>3701</v>
      </c>
      <c r="G55" s="128">
        <v>3632</v>
      </c>
      <c r="H55" s="129">
        <v>3347</v>
      </c>
    </row>
    <row r="56" spans="2:8" ht="52.5" customHeight="1" x14ac:dyDescent="0.2">
      <c r="B56" s="130"/>
      <c r="C56" s="1268" t="s">
        <v>49</v>
      </c>
      <c r="D56" s="1268"/>
      <c r="E56" s="1269"/>
      <c r="F56" s="131" t="s">
        <v>527</v>
      </c>
      <c r="G56" s="131" t="s">
        <v>527</v>
      </c>
      <c r="H56" s="132" t="s">
        <v>527</v>
      </c>
    </row>
    <row r="57" spans="2:8" ht="53.25" customHeight="1" x14ac:dyDescent="0.2">
      <c r="B57" s="130"/>
      <c r="C57" s="1270" t="s">
        <v>50</v>
      </c>
      <c r="D57" s="1270"/>
      <c r="E57" s="1271"/>
      <c r="F57" s="133">
        <v>7228</v>
      </c>
      <c r="G57" s="133">
        <v>6630</v>
      </c>
      <c r="H57" s="134">
        <v>6231</v>
      </c>
    </row>
    <row r="58" spans="2:8" ht="45.75" customHeight="1" x14ac:dyDescent="0.2">
      <c r="B58" s="135"/>
      <c r="C58" s="1258" t="s">
        <v>598</v>
      </c>
      <c r="D58" s="1259"/>
      <c r="E58" s="1260"/>
      <c r="F58" s="136">
        <v>5225</v>
      </c>
      <c r="G58" s="137">
        <v>4942</v>
      </c>
      <c r="H58" s="137">
        <v>4589</v>
      </c>
    </row>
    <row r="59" spans="2:8" ht="45.75" customHeight="1" x14ac:dyDescent="0.2">
      <c r="B59" s="135"/>
      <c r="C59" s="1258" t="s">
        <v>599</v>
      </c>
      <c r="D59" s="1259"/>
      <c r="E59" s="1260"/>
      <c r="F59" s="136">
        <v>966</v>
      </c>
      <c r="G59" s="137">
        <v>716</v>
      </c>
      <c r="H59" s="137">
        <v>717</v>
      </c>
    </row>
    <row r="60" spans="2:8" ht="45.75" customHeight="1" x14ac:dyDescent="0.2">
      <c r="B60" s="135"/>
      <c r="C60" s="1258" t="s">
        <v>600</v>
      </c>
      <c r="D60" s="1259"/>
      <c r="E60" s="1260"/>
      <c r="F60" s="136">
        <v>230</v>
      </c>
      <c r="G60" s="137">
        <v>189</v>
      </c>
      <c r="H60" s="137">
        <v>136</v>
      </c>
    </row>
    <row r="61" spans="2:8" ht="45.75" customHeight="1" x14ac:dyDescent="0.2">
      <c r="B61" s="135"/>
      <c r="C61" s="1258" t="s">
        <v>601</v>
      </c>
      <c r="D61" s="1259"/>
      <c r="E61" s="1260"/>
      <c r="F61" s="136">
        <v>173</v>
      </c>
      <c r="G61" s="137">
        <v>174</v>
      </c>
      <c r="H61" s="137">
        <v>174</v>
      </c>
    </row>
    <row r="62" spans="2:8" ht="45.75" customHeight="1" thickBot="1" x14ac:dyDescent="0.25">
      <c r="B62" s="138"/>
      <c r="C62" s="1261" t="s">
        <v>602</v>
      </c>
      <c r="D62" s="1262"/>
      <c r="E62" s="1263"/>
      <c r="F62" s="139">
        <v>133</v>
      </c>
      <c r="G62" s="140">
        <v>138</v>
      </c>
      <c r="H62" s="140">
        <v>142</v>
      </c>
    </row>
    <row r="63" spans="2:8" ht="52.5" customHeight="1" thickBot="1" x14ac:dyDescent="0.25">
      <c r="B63" s="141"/>
      <c r="C63" s="1264" t="s">
        <v>51</v>
      </c>
      <c r="D63" s="1264"/>
      <c r="E63" s="1265"/>
      <c r="F63" s="142">
        <v>10930</v>
      </c>
      <c r="G63" s="142">
        <v>10262</v>
      </c>
      <c r="H63" s="143">
        <v>9578</v>
      </c>
    </row>
    <row r="64" spans="2:8" ht="15" customHeight="1" x14ac:dyDescent="0.2"/>
  </sheetData>
  <sheetProtection algorithmName="SHA-512" hashValue="aVohic+fm+CQizVfKnuiZcl8aVgmWRqEGMEqo/34NsSsZQAzxvzzWyjqLATCPAaEokyFe0zyem27GD/31eApqw==" saltValue="T21ncBiJKBi1WtA956Np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565</v>
      </c>
      <c r="G2" s="157"/>
      <c r="H2" s="158"/>
    </row>
    <row r="3" spans="1:8" x14ac:dyDescent="0.2">
      <c r="A3" s="154" t="s">
        <v>558</v>
      </c>
      <c r="B3" s="159"/>
      <c r="C3" s="160"/>
      <c r="D3" s="161">
        <v>21705</v>
      </c>
      <c r="E3" s="162"/>
      <c r="F3" s="163">
        <v>40879</v>
      </c>
      <c r="G3" s="164"/>
      <c r="H3" s="165"/>
    </row>
    <row r="4" spans="1:8" x14ac:dyDescent="0.2">
      <c r="A4" s="166"/>
      <c r="B4" s="167"/>
      <c r="C4" s="168"/>
      <c r="D4" s="169">
        <v>15524</v>
      </c>
      <c r="E4" s="170"/>
      <c r="F4" s="171">
        <v>24087</v>
      </c>
      <c r="G4" s="172"/>
      <c r="H4" s="173"/>
    </row>
    <row r="5" spans="1:8" x14ac:dyDescent="0.2">
      <c r="A5" s="154" t="s">
        <v>560</v>
      </c>
      <c r="B5" s="159"/>
      <c r="C5" s="160"/>
      <c r="D5" s="161">
        <v>38977</v>
      </c>
      <c r="E5" s="162"/>
      <c r="F5" s="163">
        <v>42651</v>
      </c>
      <c r="G5" s="164"/>
      <c r="H5" s="165"/>
    </row>
    <row r="6" spans="1:8" x14ac:dyDescent="0.2">
      <c r="A6" s="166"/>
      <c r="B6" s="167"/>
      <c r="C6" s="168"/>
      <c r="D6" s="169">
        <v>24784</v>
      </c>
      <c r="E6" s="170"/>
      <c r="F6" s="171">
        <v>22675</v>
      </c>
      <c r="G6" s="172"/>
      <c r="H6" s="173"/>
    </row>
    <row r="7" spans="1:8" x14ac:dyDescent="0.2">
      <c r="A7" s="154" t="s">
        <v>561</v>
      </c>
      <c r="B7" s="159"/>
      <c r="C7" s="160"/>
      <c r="D7" s="161">
        <v>35432</v>
      </c>
      <c r="E7" s="162"/>
      <c r="F7" s="163">
        <v>43226</v>
      </c>
      <c r="G7" s="164"/>
      <c r="H7" s="165"/>
    </row>
    <row r="8" spans="1:8" x14ac:dyDescent="0.2">
      <c r="A8" s="166"/>
      <c r="B8" s="167"/>
      <c r="C8" s="168"/>
      <c r="D8" s="169">
        <v>19088</v>
      </c>
      <c r="E8" s="170"/>
      <c r="F8" s="171">
        <v>22622</v>
      </c>
      <c r="G8" s="172"/>
      <c r="H8" s="173"/>
    </row>
    <row r="9" spans="1:8" x14ac:dyDescent="0.2">
      <c r="A9" s="154" t="s">
        <v>562</v>
      </c>
      <c r="B9" s="159"/>
      <c r="C9" s="160"/>
      <c r="D9" s="161">
        <v>53252</v>
      </c>
      <c r="E9" s="162"/>
      <c r="F9" s="163">
        <v>42836</v>
      </c>
      <c r="G9" s="164"/>
      <c r="H9" s="165"/>
    </row>
    <row r="10" spans="1:8" x14ac:dyDescent="0.2">
      <c r="A10" s="166"/>
      <c r="B10" s="167"/>
      <c r="C10" s="168"/>
      <c r="D10" s="169">
        <v>32901</v>
      </c>
      <c r="E10" s="170"/>
      <c r="F10" s="171">
        <v>22936</v>
      </c>
      <c r="G10" s="172"/>
      <c r="H10" s="173"/>
    </row>
    <row r="11" spans="1:8" x14ac:dyDescent="0.2">
      <c r="A11" s="154" t="s">
        <v>563</v>
      </c>
      <c r="B11" s="159"/>
      <c r="C11" s="160"/>
      <c r="D11" s="161">
        <v>37722</v>
      </c>
      <c r="E11" s="162"/>
      <c r="F11" s="163">
        <v>44161</v>
      </c>
      <c r="G11" s="164"/>
      <c r="H11" s="165"/>
    </row>
    <row r="12" spans="1:8" x14ac:dyDescent="0.2">
      <c r="A12" s="166"/>
      <c r="B12" s="167"/>
      <c r="C12" s="174"/>
      <c r="D12" s="169">
        <v>28755</v>
      </c>
      <c r="E12" s="170"/>
      <c r="F12" s="171">
        <v>23644</v>
      </c>
      <c r="G12" s="172"/>
      <c r="H12" s="173"/>
    </row>
    <row r="13" spans="1:8" x14ac:dyDescent="0.2">
      <c r="A13" s="154"/>
      <c r="B13" s="159"/>
      <c r="C13" s="175"/>
      <c r="D13" s="176">
        <v>37418</v>
      </c>
      <c r="E13" s="177"/>
      <c r="F13" s="178">
        <v>42751</v>
      </c>
      <c r="G13" s="179"/>
      <c r="H13" s="165"/>
    </row>
    <row r="14" spans="1:8" x14ac:dyDescent="0.2">
      <c r="A14" s="166"/>
      <c r="B14" s="167"/>
      <c r="C14" s="168"/>
      <c r="D14" s="169">
        <v>24210</v>
      </c>
      <c r="E14" s="170"/>
      <c r="F14" s="171">
        <v>23193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2.44</v>
      </c>
      <c r="C19" s="180">
        <f>ROUND(VALUE(SUBSTITUTE(実質収支比率等に係る経年分析!G$48,"▲","-")),2)</f>
        <v>1.88</v>
      </c>
      <c r="D19" s="180">
        <f>ROUND(VALUE(SUBSTITUTE(実質収支比率等に係る経年分析!H$48,"▲","-")),2)</f>
        <v>3.41</v>
      </c>
      <c r="E19" s="180">
        <f>ROUND(VALUE(SUBSTITUTE(実質収支比率等に係る経年分析!I$48,"▲","-")),2)</f>
        <v>3.12</v>
      </c>
      <c r="F19" s="180">
        <f>ROUND(VALUE(SUBSTITUTE(実質収支比率等に係る経年分析!J$48,"▲","-")),2)</f>
        <v>3</v>
      </c>
    </row>
    <row r="20" spans="1:11" x14ac:dyDescent="0.2">
      <c r="A20" s="180" t="s">
        <v>55</v>
      </c>
      <c r="B20" s="180">
        <f>ROUND(VALUE(SUBSTITUTE(実質収支比率等に係る経年分析!F$47,"▲","-")),2)</f>
        <v>16.920000000000002</v>
      </c>
      <c r="C20" s="180">
        <f>ROUND(VALUE(SUBSTITUTE(実質収支比率等に係る経年分析!G$47,"▲","-")),2)</f>
        <v>16.45</v>
      </c>
      <c r="D20" s="180">
        <f>ROUND(VALUE(SUBSTITUTE(実質収支比率等に係る経年分析!H$47,"▲","-")),2)</f>
        <v>16.34</v>
      </c>
      <c r="E20" s="180">
        <f>ROUND(VALUE(SUBSTITUTE(実質収支比率等に係る経年分析!I$47,"▲","-")),2)</f>
        <v>15.99</v>
      </c>
      <c r="F20" s="180">
        <f>ROUND(VALUE(SUBSTITUTE(実質収支比率等に係る経年分析!J$47,"▲","-")),2)</f>
        <v>14.27</v>
      </c>
    </row>
    <row r="21" spans="1:11" x14ac:dyDescent="0.2">
      <c r="A21" s="180" t="s">
        <v>56</v>
      </c>
      <c r="B21" s="180">
        <f>IF(ISNUMBER(VALUE(SUBSTITUTE(実質収支比率等に係る経年分析!F$49,"▲","-"))),ROUND(VALUE(SUBSTITUTE(実質収支比率等に係る経年分析!F$49,"▲","-")),2),NA())</f>
        <v>-0.12</v>
      </c>
      <c r="C21" s="180">
        <f>IF(ISNUMBER(VALUE(SUBSTITUTE(実質収支比率等に係る経年分析!G$49,"▲","-"))),ROUND(VALUE(SUBSTITUTE(実質収支比率等に係る経年分析!G$49,"▲","-")),2),NA())</f>
        <v>-1.02</v>
      </c>
      <c r="D21" s="180">
        <f>IF(ISNUMBER(VALUE(SUBSTITUTE(実質収支比率等に係る経年分析!H$49,"▲","-"))),ROUND(VALUE(SUBSTITUTE(実質収支比率等に係る経年分析!H$49,"▲","-")),2),NA())</f>
        <v>1.56</v>
      </c>
      <c r="E21" s="180">
        <f>IF(ISNUMBER(VALUE(SUBSTITUTE(実質収支比率等に係る経年分析!I$49,"▲","-"))),ROUND(VALUE(SUBSTITUTE(実質収支比率等に係る経年分析!I$49,"▲","-")),2),NA())</f>
        <v>0.6</v>
      </c>
      <c r="F21" s="180">
        <f>IF(ISNUMBER(VALUE(SUBSTITUTE(実質収支比率等に係る経年分析!J$49,"▲","-"))),ROUND(VALUE(SUBSTITUTE(実質収支比率等に係る経年分析!J$49,"▲","-")),2),NA())</f>
        <v>1.51</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南河内広域行政共同処理事業特別会計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2">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0.76</v>
      </c>
    </row>
    <row r="33" spans="1:16" x14ac:dyDescent="0.2">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0.3</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2">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2.98</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8.8800000000000008</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3573</v>
      </c>
      <c r="E42" s="182"/>
      <c r="F42" s="182"/>
      <c r="G42" s="182">
        <f>'実質公債費比率（分子）の構造'!L$52</f>
        <v>3578</v>
      </c>
      <c r="H42" s="182"/>
      <c r="I42" s="182"/>
      <c r="J42" s="182">
        <f>'実質公債費比率（分子）の構造'!M$52</f>
        <v>3572</v>
      </c>
      <c r="K42" s="182"/>
      <c r="L42" s="182"/>
      <c r="M42" s="182">
        <f>'実質公債費比率（分子）の構造'!N$52</f>
        <v>3498</v>
      </c>
      <c r="N42" s="182"/>
      <c r="O42" s="182"/>
      <c r="P42" s="182">
        <f>'実質公債費比率（分子）の構造'!O$52</f>
        <v>3554</v>
      </c>
    </row>
    <row r="43" spans="1:16" x14ac:dyDescent="0.2">
      <c r="A43" s="182" t="s">
        <v>18</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27</v>
      </c>
      <c r="C44" s="182"/>
      <c r="D44" s="182"/>
      <c r="E44" s="182">
        <f>'実質公債費比率（分子）の構造'!L$50</f>
        <v>119</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70</v>
      </c>
      <c r="C45" s="182"/>
      <c r="D45" s="182"/>
      <c r="E45" s="182">
        <f>'実質公債費比率（分子）の構造'!L$49</f>
        <v>17</v>
      </c>
      <c r="F45" s="182"/>
      <c r="G45" s="182"/>
      <c r="H45" s="182">
        <f>'実質公債費比率（分子）の構造'!M$49</f>
        <v>17</v>
      </c>
      <c r="I45" s="182"/>
      <c r="J45" s="182"/>
      <c r="K45" s="182">
        <f>'実質公債費比率（分子）の構造'!N$49</f>
        <v>2</v>
      </c>
      <c r="L45" s="182"/>
      <c r="M45" s="182"/>
      <c r="N45" s="182">
        <f>'実質公債費比率（分子）の構造'!O$49</f>
        <v>2</v>
      </c>
      <c r="O45" s="182"/>
      <c r="P45" s="182"/>
    </row>
    <row r="46" spans="1:16" x14ac:dyDescent="0.2">
      <c r="A46" s="182" t="s">
        <v>66</v>
      </c>
      <c r="B46" s="182">
        <f>'実質公債費比率（分子）の構造'!K$48</f>
        <v>866</v>
      </c>
      <c r="C46" s="182"/>
      <c r="D46" s="182"/>
      <c r="E46" s="182">
        <f>'実質公債費比率（分子）の構造'!L$48</f>
        <v>817</v>
      </c>
      <c r="F46" s="182"/>
      <c r="G46" s="182"/>
      <c r="H46" s="182">
        <f>'実質公債費比率（分子）の構造'!M$48</f>
        <v>798</v>
      </c>
      <c r="I46" s="182"/>
      <c r="J46" s="182"/>
      <c r="K46" s="182">
        <f>'実質公債費比率（分子）の構造'!N$48</f>
        <v>779</v>
      </c>
      <c r="L46" s="182"/>
      <c r="M46" s="182"/>
      <c r="N46" s="182">
        <f>'実質公債費比率（分子）の構造'!O$48</f>
        <v>793</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2323</v>
      </c>
      <c r="C49" s="182"/>
      <c r="D49" s="182"/>
      <c r="E49" s="182">
        <f>'実質公債費比率（分子）の構造'!L$45</f>
        <v>2428</v>
      </c>
      <c r="F49" s="182"/>
      <c r="G49" s="182"/>
      <c r="H49" s="182">
        <f>'実質公債費比率（分子）の構造'!M$45</f>
        <v>2421</v>
      </c>
      <c r="I49" s="182"/>
      <c r="J49" s="182"/>
      <c r="K49" s="182">
        <f>'実質公債費比率（分子）の構造'!N$45</f>
        <v>2476</v>
      </c>
      <c r="L49" s="182"/>
      <c r="M49" s="182"/>
      <c r="N49" s="182">
        <f>'実質公債費比率（分子）の構造'!O$45</f>
        <v>2502</v>
      </c>
      <c r="O49" s="182"/>
      <c r="P49" s="182"/>
    </row>
    <row r="50" spans="1:16" x14ac:dyDescent="0.2">
      <c r="A50" s="182" t="s">
        <v>70</v>
      </c>
      <c r="B50" s="182" t="e">
        <f>NA()</f>
        <v>#N/A</v>
      </c>
      <c r="C50" s="182">
        <f>IF(ISNUMBER('実質公債費比率（分子）の構造'!K$53),'実質公債費比率（分子）の構造'!K$53,NA())</f>
        <v>-287</v>
      </c>
      <c r="D50" s="182" t="e">
        <f>NA()</f>
        <v>#N/A</v>
      </c>
      <c r="E50" s="182" t="e">
        <f>NA()</f>
        <v>#N/A</v>
      </c>
      <c r="F50" s="182">
        <f>IF(ISNUMBER('実質公債費比率（分子）の構造'!L$53),'実質公債費比率（分子）の構造'!L$53,NA())</f>
        <v>-197</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-241</v>
      </c>
      <c r="M50" s="182" t="e">
        <f>NA()</f>
        <v>#N/A</v>
      </c>
      <c r="N50" s="182" t="e">
        <f>NA()</f>
        <v>#N/A</v>
      </c>
      <c r="O50" s="182">
        <f>IF(ISNUMBER('実質公債費比率（分子）の構造'!O$53),'実質公債費比率（分子）の構造'!O$53,NA())</f>
        <v>-257</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30978</v>
      </c>
      <c r="E56" s="181"/>
      <c r="F56" s="181"/>
      <c r="G56" s="181">
        <f>'将来負担比率（分子）の構造'!J$52</f>
        <v>31761</v>
      </c>
      <c r="H56" s="181"/>
      <c r="I56" s="181"/>
      <c r="J56" s="181">
        <f>'将来負担比率（分子）の構造'!K$52</f>
        <v>31381</v>
      </c>
      <c r="K56" s="181"/>
      <c r="L56" s="181"/>
      <c r="M56" s="181">
        <f>'将来負担比率（分子）の構造'!L$52</f>
        <v>30792</v>
      </c>
      <c r="N56" s="181"/>
      <c r="O56" s="181"/>
      <c r="P56" s="181">
        <f>'将来負担比率（分子）の構造'!M$52</f>
        <v>30235</v>
      </c>
    </row>
    <row r="57" spans="1:16" x14ac:dyDescent="0.2">
      <c r="A57" s="181" t="s">
        <v>42</v>
      </c>
      <c r="B57" s="181"/>
      <c r="C57" s="181"/>
      <c r="D57" s="181">
        <f>'将来負担比率（分子）の構造'!I$51</f>
        <v>8746</v>
      </c>
      <c r="E57" s="181"/>
      <c r="F57" s="181"/>
      <c r="G57" s="181">
        <f>'将来負担比率（分子）の構造'!J$51</f>
        <v>9110</v>
      </c>
      <c r="H57" s="181"/>
      <c r="I57" s="181"/>
      <c r="J57" s="181">
        <f>'将来負担比率（分子）の構造'!K$51</f>
        <v>8927</v>
      </c>
      <c r="K57" s="181"/>
      <c r="L57" s="181"/>
      <c r="M57" s="181">
        <f>'将来負担比率（分子）の構造'!L$51</f>
        <v>8767</v>
      </c>
      <c r="N57" s="181"/>
      <c r="O57" s="181"/>
      <c r="P57" s="181">
        <f>'将来負担比率（分子）の構造'!M$51</f>
        <v>9169</v>
      </c>
    </row>
    <row r="58" spans="1:16" x14ac:dyDescent="0.2">
      <c r="A58" s="181" t="s">
        <v>41</v>
      </c>
      <c r="B58" s="181"/>
      <c r="C58" s="181"/>
      <c r="D58" s="181">
        <f>'将来負担比率（分子）の構造'!I$50</f>
        <v>11066</v>
      </c>
      <c r="E58" s="181"/>
      <c r="F58" s="181"/>
      <c r="G58" s="181">
        <f>'将来負担比率（分子）の構造'!J$50</f>
        <v>10908</v>
      </c>
      <c r="H58" s="181"/>
      <c r="I58" s="181"/>
      <c r="J58" s="181">
        <f>'将来負担比率（分子）の構造'!K$50</f>
        <v>11280</v>
      </c>
      <c r="K58" s="181"/>
      <c r="L58" s="181"/>
      <c r="M58" s="181">
        <f>'将来負担比率（分子）の構造'!L$50</f>
        <v>10613</v>
      </c>
      <c r="N58" s="181"/>
      <c r="O58" s="181"/>
      <c r="P58" s="181">
        <f>'将来負担比率（分子）の構造'!M$50</f>
        <v>10201</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5811</v>
      </c>
      <c r="C62" s="181"/>
      <c r="D62" s="181"/>
      <c r="E62" s="181">
        <f>'将来負担比率（分子）の構造'!J$45</f>
        <v>5834</v>
      </c>
      <c r="F62" s="181"/>
      <c r="G62" s="181"/>
      <c r="H62" s="181">
        <f>'将来負担比率（分子）の構造'!K$45</f>
        <v>5634</v>
      </c>
      <c r="I62" s="181"/>
      <c r="J62" s="181"/>
      <c r="K62" s="181">
        <f>'将来負担比率（分子）の構造'!L$45</f>
        <v>5578</v>
      </c>
      <c r="L62" s="181"/>
      <c r="M62" s="181"/>
      <c r="N62" s="181">
        <f>'将来負担比率（分子）の構造'!M$45</f>
        <v>5826</v>
      </c>
      <c r="O62" s="181"/>
      <c r="P62" s="181"/>
    </row>
    <row r="63" spans="1:16" x14ac:dyDescent="0.2">
      <c r="A63" s="181" t="s">
        <v>34</v>
      </c>
      <c r="B63" s="181">
        <f>'将来負担比率（分子）の構造'!I$44</f>
        <v>32</v>
      </c>
      <c r="C63" s="181"/>
      <c r="D63" s="181"/>
      <c r="E63" s="181">
        <f>'将来負担比率（分子）の構造'!J$44</f>
        <v>19</v>
      </c>
      <c r="F63" s="181"/>
      <c r="G63" s="181"/>
      <c r="H63" s="181">
        <f>'将来負担比率（分子）の構造'!K$44</f>
        <v>4</v>
      </c>
      <c r="I63" s="181"/>
      <c r="J63" s="181"/>
      <c r="K63" s="181">
        <f>'将来負担比率（分子）の構造'!L$44</f>
        <v>21</v>
      </c>
      <c r="L63" s="181"/>
      <c r="M63" s="181"/>
      <c r="N63" s="181">
        <f>'将来負担比率（分子）の構造'!M$44</f>
        <v>340</v>
      </c>
      <c r="O63" s="181"/>
      <c r="P63" s="181"/>
    </row>
    <row r="64" spans="1:16" x14ac:dyDescent="0.2">
      <c r="A64" s="181" t="s">
        <v>33</v>
      </c>
      <c r="B64" s="181">
        <f>'将来負担比率（分子）の構造'!I$43</f>
        <v>9704</v>
      </c>
      <c r="C64" s="181"/>
      <c r="D64" s="181"/>
      <c r="E64" s="181">
        <f>'将来負担比率（分子）の構造'!J$43</f>
        <v>9224</v>
      </c>
      <c r="F64" s="181"/>
      <c r="G64" s="181"/>
      <c r="H64" s="181">
        <f>'将来負担比率（分子）の構造'!K$43</f>
        <v>8296</v>
      </c>
      <c r="I64" s="181"/>
      <c r="J64" s="181"/>
      <c r="K64" s="181">
        <f>'将来負担比率（分子）の構造'!L$43</f>
        <v>7780</v>
      </c>
      <c r="L64" s="181"/>
      <c r="M64" s="181"/>
      <c r="N64" s="181">
        <f>'将来負担比率（分子）の構造'!M$43</f>
        <v>7533</v>
      </c>
      <c r="O64" s="181"/>
      <c r="P64" s="181"/>
    </row>
    <row r="65" spans="1:16" x14ac:dyDescent="0.2">
      <c r="A65" s="181" t="s">
        <v>32</v>
      </c>
      <c r="B65" s="181">
        <f>'将来負担比率（分子）の構造'!I$42</f>
        <v>119</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26736</v>
      </c>
      <c r="C66" s="181"/>
      <c r="D66" s="181"/>
      <c r="E66" s="181">
        <f>'将来負担比率（分子）の構造'!J$41</f>
        <v>28467</v>
      </c>
      <c r="F66" s="181"/>
      <c r="G66" s="181"/>
      <c r="H66" s="181">
        <f>'将来負担比率（分子）の構造'!K$41</f>
        <v>29779</v>
      </c>
      <c r="I66" s="181"/>
      <c r="J66" s="181"/>
      <c r="K66" s="181">
        <f>'将来負担比率（分子）の構造'!L$41</f>
        <v>31598</v>
      </c>
      <c r="L66" s="181"/>
      <c r="M66" s="181"/>
      <c r="N66" s="181">
        <f>'将来負担比率（分子）の構造'!M$41</f>
        <v>31377</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3701</v>
      </c>
      <c r="C72" s="185">
        <f>基金残高に係る経年分析!G55</f>
        <v>3632</v>
      </c>
      <c r="D72" s="185">
        <f>基金残高に係る経年分析!H55</f>
        <v>3347</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7228</v>
      </c>
      <c r="C74" s="185">
        <f>基金残高に係る経年分析!G57</f>
        <v>6630</v>
      </c>
      <c r="D74" s="185">
        <f>基金残高に係る経年分析!H57</f>
        <v>6231</v>
      </c>
    </row>
  </sheetData>
  <sheetProtection algorithmName="SHA-512" hashValue="2Ww3jtBkICc7gb7lMxbP6+m6v1O04xJbXGvAYBp8WrhfwSRKt0u7iOSSChMyCHEZQiw1cBdCvwr1g/Kyb3PlVQ==" saltValue="d5Qd4ryfzaLhmq/70+csf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W25" sqref="DW25:EC25"/>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224</v>
      </c>
      <c r="C5" s="709"/>
      <c r="D5" s="709"/>
      <c r="E5" s="709"/>
      <c r="F5" s="709"/>
      <c r="G5" s="709"/>
      <c r="H5" s="709"/>
      <c r="I5" s="709"/>
      <c r="J5" s="709"/>
      <c r="K5" s="709"/>
      <c r="L5" s="709"/>
      <c r="M5" s="709"/>
      <c r="N5" s="709"/>
      <c r="O5" s="709"/>
      <c r="P5" s="709"/>
      <c r="Q5" s="710"/>
      <c r="R5" s="697">
        <v>13683204</v>
      </c>
      <c r="S5" s="698"/>
      <c r="T5" s="698"/>
      <c r="U5" s="698"/>
      <c r="V5" s="698"/>
      <c r="W5" s="698"/>
      <c r="X5" s="698"/>
      <c r="Y5" s="741"/>
      <c r="Z5" s="759">
        <v>24.5</v>
      </c>
      <c r="AA5" s="759"/>
      <c r="AB5" s="759"/>
      <c r="AC5" s="759"/>
      <c r="AD5" s="760">
        <v>12694108</v>
      </c>
      <c r="AE5" s="760"/>
      <c r="AF5" s="760"/>
      <c r="AG5" s="760"/>
      <c r="AH5" s="760"/>
      <c r="AI5" s="760"/>
      <c r="AJ5" s="760"/>
      <c r="AK5" s="760"/>
      <c r="AL5" s="742">
        <v>56.8</v>
      </c>
      <c r="AM5" s="713"/>
      <c r="AN5" s="713"/>
      <c r="AO5" s="743"/>
      <c r="AP5" s="708" t="s">
        <v>225</v>
      </c>
      <c r="AQ5" s="709"/>
      <c r="AR5" s="709"/>
      <c r="AS5" s="709"/>
      <c r="AT5" s="709"/>
      <c r="AU5" s="709"/>
      <c r="AV5" s="709"/>
      <c r="AW5" s="709"/>
      <c r="AX5" s="709"/>
      <c r="AY5" s="709"/>
      <c r="AZ5" s="709"/>
      <c r="BA5" s="709"/>
      <c r="BB5" s="709"/>
      <c r="BC5" s="709"/>
      <c r="BD5" s="709"/>
      <c r="BE5" s="709"/>
      <c r="BF5" s="710"/>
      <c r="BG5" s="642">
        <v>12694108</v>
      </c>
      <c r="BH5" s="643"/>
      <c r="BI5" s="643"/>
      <c r="BJ5" s="643"/>
      <c r="BK5" s="643"/>
      <c r="BL5" s="643"/>
      <c r="BM5" s="643"/>
      <c r="BN5" s="644"/>
      <c r="BO5" s="675">
        <v>92.8</v>
      </c>
      <c r="BP5" s="675"/>
      <c r="BQ5" s="675"/>
      <c r="BR5" s="675"/>
      <c r="BS5" s="676">
        <v>35522</v>
      </c>
      <c r="BT5" s="676"/>
      <c r="BU5" s="676"/>
      <c r="BV5" s="676"/>
      <c r="BW5" s="676"/>
      <c r="BX5" s="676"/>
      <c r="BY5" s="676"/>
      <c r="BZ5" s="676"/>
      <c r="CA5" s="676"/>
      <c r="CB5" s="739"/>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2">
      <c r="B6" s="639" t="s">
        <v>229</v>
      </c>
      <c r="C6" s="640"/>
      <c r="D6" s="640"/>
      <c r="E6" s="640"/>
      <c r="F6" s="640"/>
      <c r="G6" s="640"/>
      <c r="H6" s="640"/>
      <c r="I6" s="640"/>
      <c r="J6" s="640"/>
      <c r="K6" s="640"/>
      <c r="L6" s="640"/>
      <c r="M6" s="640"/>
      <c r="N6" s="640"/>
      <c r="O6" s="640"/>
      <c r="P6" s="640"/>
      <c r="Q6" s="641"/>
      <c r="R6" s="642">
        <v>209344</v>
      </c>
      <c r="S6" s="643"/>
      <c r="T6" s="643"/>
      <c r="U6" s="643"/>
      <c r="V6" s="643"/>
      <c r="W6" s="643"/>
      <c r="X6" s="643"/>
      <c r="Y6" s="644"/>
      <c r="Z6" s="675">
        <v>0.4</v>
      </c>
      <c r="AA6" s="675"/>
      <c r="AB6" s="675"/>
      <c r="AC6" s="675"/>
      <c r="AD6" s="676">
        <v>209344</v>
      </c>
      <c r="AE6" s="676"/>
      <c r="AF6" s="676"/>
      <c r="AG6" s="676"/>
      <c r="AH6" s="676"/>
      <c r="AI6" s="676"/>
      <c r="AJ6" s="676"/>
      <c r="AK6" s="676"/>
      <c r="AL6" s="645">
        <v>0.9</v>
      </c>
      <c r="AM6" s="646"/>
      <c r="AN6" s="646"/>
      <c r="AO6" s="677"/>
      <c r="AP6" s="639" t="s">
        <v>230</v>
      </c>
      <c r="AQ6" s="640"/>
      <c r="AR6" s="640"/>
      <c r="AS6" s="640"/>
      <c r="AT6" s="640"/>
      <c r="AU6" s="640"/>
      <c r="AV6" s="640"/>
      <c r="AW6" s="640"/>
      <c r="AX6" s="640"/>
      <c r="AY6" s="640"/>
      <c r="AZ6" s="640"/>
      <c r="BA6" s="640"/>
      <c r="BB6" s="640"/>
      <c r="BC6" s="640"/>
      <c r="BD6" s="640"/>
      <c r="BE6" s="640"/>
      <c r="BF6" s="641"/>
      <c r="BG6" s="642">
        <v>12694108</v>
      </c>
      <c r="BH6" s="643"/>
      <c r="BI6" s="643"/>
      <c r="BJ6" s="643"/>
      <c r="BK6" s="643"/>
      <c r="BL6" s="643"/>
      <c r="BM6" s="643"/>
      <c r="BN6" s="644"/>
      <c r="BO6" s="675">
        <v>92.8</v>
      </c>
      <c r="BP6" s="675"/>
      <c r="BQ6" s="675"/>
      <c r="BR6" s="675"/>
      <c r="BS6" s="676">
        <v>35522</v>
      </c>
      <c r="BT6" s="676"/>
      <c r="BU6" s="676"/>
      <c r="BV6" s="676"/>
      <c r="BW6" s="676"/>
      <c r="BX6" s="676"/>
      <c r="BY6" s="676"/>
      <c r="BZ6" s="676"/>
      <c r="CA6" s="676"/>
      <c r="CB6" s="739"/>
      <c r="CD6" s="700" t="s">
        <v>231</v>
      </c>
      <c r="CE6" s="701"/>
      <c r="CF6" s="701"/>
      <c r="CG6" s="701"/>
      <c r="CH6" s="701"/>
      <c r="CI6" s="701"/>
      <c r="CJ6" s="701"/>
      <c r="CK6" s="701"/>
      <c r="CL6" s="701"/>
      <c r="CM6" s="701"/>
      <c r="CN6" s="701"/>
      <c r="CO6" s="701"/>
      <c r="CP6" s="701"/>
      <c r="CQ6" s="702"/>
      <c r="CR6" s="642">
        <v>308289</v>
      </c>
      <c r="CS6" s="643"/>
      <c r="CT6" s="643"/>
      <c r="CU6" s="643"/>
      <c r="CV6" s="643"/>
      <c r="CW6" s="643"/>
      <c r="CX6" s="643"/>
      <c r="CY6" s="644"/>
      <c r="CZ6" s="742">
        <v>0.6</v>
      </c>
      <c r="DA6" s="713"/>
      <c r="DB6" s="713"/>
      <c r="DC6" s="745"/>
      <c r="DD6" s="648" t="s">
        <v>128</v>
      </c>
      <c r="DE6" s="643"/>
      <c r="DF6" s="643"/>
      <c r="DG6" s="643"/>
      <c r="DH6" s="643"/>
      <c r="DI6" s="643"/>
      <c r="DJ6" s="643"/>
      <c r="DK6" s="643"/>
      <c r="DL6" s="643"/>
      <c r="DM6" s="643"/>
      <c r="DN6" s="643"/>
      <c r="DO6" s="643"/>
      <c r="DP6" s="644"/>
      <c r="DQ6" s="648">
        <v>308164</v>
      </c>
      <c r="DR6" s="643"/>
      <c r="DS6" s="643"/>
      <c r="DT6" s="643"/>
      <c r="DU6" s="643"/>
      <c r="DV6" s="643"/>
      <c r="DW6" s="643"/>
      <c r="DX6" s="643"/>
      <c r="DY6" s="643"/>
      <c r="DZ6" s="643"/>
      <c r="EA6" s="643"/>
      <c r="EB6" s="643"/>
      <c r="EC6" s="689"/>
    </row>
    <row r="7" spans="2:143" ht="11.25" customHeight="1" x14ac:dyDescent="0.2">
      <c r="B7" s="639" t="s">
        <v>232</v>
      </c>
      <c r="C7" s="640"/>
      <c r="D7" s="640"/>
      <c r="E7" s="640"/>
      <c r="F7" s="640"/>
      <c r="G7" s="640"/>
      <c r="H7" s="640"/>
      <c r="I7" s="640"/>
      <c r="J7" s="640"/>
      <c r="K7" s="640"/>
      <c r="L7" s="640"/>
      <c r="M7" s="640"/>
      <c r="N7" s="640"/>
      <c r="O7" s="640"/>
      <c r="P7" s="640"/>
      <c r="Q7" s="641"/>
      <c r="R7" s="642">
        <v>21659</v>
      </c>
      <c r="S7" s="643"/>
      <c r="T7" s="643"/>
      <c r="U7" s="643"/>
      <c r="V7" s="643"/>
      <c r="W7" s="643"/>
      <c r="X7" s="643"/>
      <c r="Y7" s="644"/>
      <c r="Z7" s="675">
        <v>0</v>
      </c>
      <c r="AA7" s="675"/>
      <c r="AB7" s="675"/>
      <c r="AC7" s="675"/>
      <c r="AD7" s="676">
        <v>21659</v>
      </c>
      <c r="AE7" s="676"/>
      <c r="AF7" s="676"/>
      <c r="AG7" s="676"/>
      <c r="AH7" s="676"/>
      <c r="AI7" s="676"/>
      <c r="AJ7" s="676"/>
      <c r="AK7" s="676"/>
      <c r="AL7" s="645">
        <v>0.1</v>
      </c>
      <c r="AM7" s="646"/>
      <c r="AN7" s="646"/>
      <c r="AO7" s="677"/>
      <c r="AP7" s="639" t="s">
        <v>233</v>
      </c>
      <c r="AQ7" s="640"/>
      <c r="AR7" s="640"/>
      <c r="AS7" s="640"/>
      <c r="AT7" s="640"/>
      <c r="AU7" s="640"/>
      <c r="AV7" s="640"/>
      <c r="AW7" s="640"/>
      <c r="AX7" s="640"/>
      <c r="AY7" s="640"/>
      <c r="AZ7" s="640"/>
      <c r="BA7" s="640"/>
      <c r="BB7" s="640"/>
      <c r="BC7" s="640"/>
      <c r="BD7" s="640"/>
      <c r="BE7" s="640"/>
      <c r="BF7" s="641"/>
      <c r="BG7" s="642">
        <v>6731931</v>
      </c>
      <c r="BH7" s="643"/>
      <c r="BI7" s="643"/>
      <c r="BJ7" s="643"/>
      <c r="BK7" s="643"/>
      <c r="BL7" s="643"/>
      <c r="BM7" s="643"/>
      <c r="BN7" s="644"/>
      <c r="BO7" s="675">
        <v>49.2</v>
      </c>
      <c r="BP7" s="675"/>
      <c r="BQ7" s="675"/>
      <c r="BR7" s="675"/>
      <c r="BS7" s="676">
        <v>35522</v>
      </c>
      <c r="BT7" s="676"/>
      <c r="BU7" s="676"/>
      <c r="BV7" s="676"/>
      <c r="BW7" s="676"/>
      <c r="BX7" s="676"/>
      <c r="BY7" s="676"/>
      <c r="BZ7" s="676"/>
      <c r="CA7" s="676"/>
      <c r="CB7" s="739"/>
      <c r="CD7" s="681" t="s">
        <v>234</v>
      </c>
      <c r="CE7" s="682"/>
      <c r="CF7" s="682"/>
      <c r="CG7" s="682"/>
      <c r="CH7" s="682"/>
      <c r="CI7" s="682"/>
      <c r="CJ7" s="682"/>
      <c r="CK7" s="682"/>
      <c r="CL7" s="682"/>
      <c r="CM7" s="682"/>
      <c r="CN7" s="682"/>
      <c r="CO7" s="682"/>
      <c r="CP7" s="682"/>
      <c r="CQ7" s="683"/>
      <c r="CR7" s="642">
        <v>14902848</v>
      </c>
      <c r="CS7" s="643"/>
      <c r="CT7" s="643"/>
      <c r="CU7" s="643"/>
      <c r="CV7" s="643"/>
      <c r="CW7" s="643"/>
      <c r="CX7" s="643"/>
      <c r="CY7" s="644"/>
      <c r="CZ7" s="675">
        <v>27.1</v>
      </c>
      <c r="DA7" s="675"/>
      <c r="DB7" s="675"/>
      <c r="DC7" s="675"/>
      <c r="DD7" s="648">
        <v>357745</v>
      </c>
      <c r="DE7" s="643"/>
      <c r="DF7" s="643"/>
      <c r="DG7" s="643"/>
      <c r="DH7" s="643"/>
      <c r="DI7" s="643"/>
      <c r="DJ7" s="643"/>
      <c r="DK7" s="643"/>
      <c r="DL7" s="643"/>
      <c r="DM7" s="643"/>
      <c r="DN7" s="643"/>
      <c r="DO7" s="643"/>
      <c r="DP7" s="644"/>
      <c r="DQ7" s="648">
        <v>3200037</v>
      </c>
      <c r="DR7" s="643"/>
      <c r="DS7" s="643"/>
      <c r="DT7" s="643"/>
      <c r="DU7" s="643"/>
      <c r="DV7" s="643"/>
      <c r="DW7" s="643"/>
      <c r="DX7" s="643"/>
      <c r="DY7" s="643"/>
      <c r="DZ7" s="643"/>
      <c r="EA7" s="643"/>
      <c r="EB7" s="643"/>
      <c r="EC7" s="689"/>
    </row>
    <row r="8" spans="2:143" ht="11.25" customHeight="1" x14ac:dyDescent="0.2">
      <c r="B8" s="639" t="s">
        <v>235</v>
      </c>
      <c r="C8" s="640"/>
      <c r="D8" s="640"/>
      <c r="E8" s="640"/>
      <c r="F8" s="640"/>
      <c r="G8" s="640"/>
      <c r="H8" s="640"/>
      <c r="I8" s="640"/>
      <c r="J8" s="640"/>
      <c r="K8" s="640"/>
      <c r="L8" s="640"/>
      <c r="M8" s="640"/>
      <c r="N8" s="640"/>
      <c r="O8" s="640"/>
      <c r="P8" s="640"/>
      <c r="Q8" s="641"/>
      <c r="R8" s="642">
        <v>91608</v>
      </c>
      <c r="S8" s="643"/>
      <c r="T8" s="643"/>
      <c r="U8" s="643"/>
      <c r="V8" s="643"/>
      <c r="W8" s="643"/>
      <c r="X8" s="643"/>
      <c r="Y8" s="644"/>
      <c r="Z8" s="675">
        <v>0.2</v>
      </c>
      <c r="AA8" s="675"/>
      <c r="AB8" s="675"/>
      <c r="AC8" s="675"/>
      <c r="AD8" s="676">
        <v>91608</v>
      </c>
      <c r="AE8" s="676"/>
      <c r="AF8" s="676"/>
      <c r="AG8" s="676"/>
      <c r="AH8" s="676"/>
      <c r="AI8" s="676"/>
      <c r="AJ8" s="676"/>
      <c r="AK8" s="676"/>
      <c r="AL8" s="645">
        <v>0.4</v>
      </c>
      <c r="AM8" s="646"/>
      <c r="AN8" s="646"/>
      <c r="AO8" s="677"/>
      <c r="AP8" s="639" t="s">
        <v>236</v>
      </c>
      <c r="AQ8" s="640"/>
      <c r="AR8" s="640"/>
      <c r="AS8" s="640"/>
      <c r="AT8" s="640"/>
      <c r="AU8" s="640"/>
      <c r="AV8" s="640"/>
      <c r="AW8" s="640"/>
      <c r="AX8" s="640"/>
      <c r="AY8" s="640"/>
      <c r="AZ8" s="640"/>
      <c r="BA8" s="640"/>
      <c r="BB8" s="640"/>
      <c r="BC8" s="640"/>
      <c r="BD8" s="640"/>
      <c r="BE8" s="640"/>
      <c r="BF8" s="641"/>
      <c r="BG8" s="642">
        <v>185260</v>
      </c>
      <c r="BH8" s="643"/>
      <c r="BI8" s="643"/>
      <c r="BJ8" s="643"/>
      <c r="BK8" s="643"/>
      <c r="BL8" s="643"/>
      <c r="BM8" s="643"/>
      <c r="BN8" s="644"/>
      <c r="BO8" s="675">
        <v>1.4</v>
      </c>
      <c r="BP8" s="675"/>
      <c r="BQ8" s="675"/>
      <c r="BR8" s="675"/>
      <c r="BS8" s="648" t="s">
        <v>137</v>
      </c>
      <c r="BT8" s="643"/>
      <c r="BU8" s="643"/>
      <c r="BV8" s="643"/>
      <c r="BW8" s="643"/>
      <c r="BX8" s="643"/>
      <c r="BY8" s="643"/>
      <c r="BZ8" s="643"/>
      <c r="CA8" s="643"/>
      <c r="CB8" s="689"/>
      <c r="CD8" s="681" t="s">
        <v>237</v>
      </c>
      <c r="CE8" s="682"/>
      <c r="CF8" s="682"/>
      <c r="CG8" s="682"/>
      <c r="CH8" s="682"/>
      <c r="CI8" s="682"/>
      <c r="CJ8" s="682"/>
      <c r="CK8" s="682"/>
      <c r="CL8" s="682"/>
      <c r="CM8" s="682"/>
      <c r="CN8" s="682"/>
      <c r="CO8" s="682"/>
      <c r="CP8" s="682"/>
      <c r="CQ8" s="683"/>
      <c r="CR8" s="642">
        <v>21111865</v>
      </c>
      <c r="CS8" s="643"/>
      <c r="CT8" s="643"/>
      <c r="CU8" s="643"/>
      <c r="CV8" s="643"/>
      <c r="CW8" s="643"/>
      <c r="CX8" s="643"/>
      <c r="CY8" s="644"/>
      <c r="CZ8" s="675">
        <v>38.4</v>
      </c>
      <c r="DA8" s="675"/>
      <c r="DB8" s="675"/>
      <c r="DC8" s="675"/>
      <c r="DD8" s="648">
        <v>395804</v>
      </c>
      <c r="DE8" s="643"/>
      <c r="DF8" s="643"/>
      <c r="DG8" s="643"/>
      <c r="DH8" s="643"/>
      <c r="DI8" s="643"/>
      <c r="DJ8" s="643"/>
      <c r="DK8" s="643"/>
      <c r="DL8" s="643"/>
      <c r="DM8" s="643"/>
      <c r="DN8" s="643"/>
      <c r="DO8" s="643"/>
      <c r="DP8" s="644"/>
      <c r="DQ8" s="648">
        <v>9969401</v>
      </c>
      <c r="DR8" s="643"/>
      <c r="DS8" s="643"/>
      <c r="DT8" s="643"/>
      <c r="DU8" s="643"/>
      <c r="DV8" s="643"/>
      <c r="DW8" s="643"/>
      <c r="DX8" s="643"/>
      <c r="DY8" s="643"/>
      <c r="DZ8" s="643"/>
      <c r="EA8" s="643"/>
      <c r="EB8" s="643"/>
      <c r="EC8" s="689"/>
    </row>
    <row r="9" spans="2:143" ht="11.25" customHeight="1" x14ac:dyDescent="0.2">
      <c r="B9" s="639" t="s">
        <v>238</v>
      </c>
      <c r="C9" s="640"/>
      <c r="D9" s="640"/>
      <c r="E9" s="640"/>
      <c r="F9" s="640"/>
      <c r="G9" s="640"/>
      <c r="H9" s="640"/>
      <c r="I9" s="640"/>
      <c r="J9" s="640"/>
      <c r="K9" s="640"/>
      <c r="L9" s="640"/>
      <c r="M9" s="640"/>
      <c r="N9" s="640"/>
      <c r="O9" s="640"/>
      <c r="P9" s="640"/>
      <c r="Q9" s="641"/>
      <c r="R9" s="642">
        <v>103406</v>
      </c>
      <c r="S9" s="643"/>
      <c r="T9" s="643"/>
      <c r="U9" s="643"/>
      <c r="V9" s="643"/>
      <c r="W9" s="643"/>
      <c r="X9" s="643"/>
      <c r="Y9" s="644"/>
      <c r="Z9" s="675">
        <v>0.2</v>
      </c>
      <c r="AA9" s="675"/>
      <c r="AB9" s="675"/>
      <c r="AC9" s="675"/>
      <c r="AD9" s="676">
        <v>103406</v>
      </c>
      <c r="AE9" s="676"/>
      <c r="AF9" s="676"/>
      <c r="AG9" s="676"/>
      <c r="AH9" s="676"/>
      <c r="AI9" s="676"/>
      <c r="AJ9" s="676"/>
      <c r="AK9" s="676"/>
      <c r="AL9" s="645">
        <v>0.5</v>
      </c>
      <c r="AM9" s="646"/>
      <c r="AN9" s="646"/>
      <c r="AO9" s="677"/>
      <c r="AP9" s="639" t="s">
        <v>239</v>
      </c>
      <c r="AQ9" s="640"/>
      <c r="AR9" s="640"/>
      <c r="AS9" s="640"/>
      <c r="AT9" s="640"/>
      <c r="AU9" s="640"/>
      <c r="AV9" s="640"/>
      <c r="AW9" s="640"/>
      <c r="AX9" s="640"/>
      <c r="AY9" s="640"/>
      <c r="AZ9" s="640"/>
      <c r="BA9" s="640"/>
      <c r="BB9" s="640"/>
      <c r="BC9" s="640"/>
      <c r="BD9" s="640"/>
      <c r="BE9" s="640"/>
      <c r="BF9" s="641"/>
      <c r="BG9" s="642">
        <v>6043800</v>
      </c>
      <c r="BH9" s="643"/>
      <c r="BI9" s="643"/>
      <c r="BJ9" s="643"/>
      <c r="BK9" s="643"/>
      <c r="BL9" s="643"/>
      <c r="BM9" s="643"/>
      <c r="BN9" s="644"/>
      <c r="BO9" s="675">
        <v>44.2</v>
      </c>
      <c r="BP9" s="675"/>
      <c r="BQ9" s="675"/>
      <c r="BR9" s="675"/>
      <c r="BS9" s="648" t="s">
        <v>128</v>
      </c>
      <c r="BT9" s="643"/>
      <c r="BU9" s="643"/>
      <c r="BV9" s="643"/>
      <c r="BW9" s="643"/>
      <c r="BX9" s="643"/>
      <c r="BY9" s="643"/>
      <c r="BZ9" s="643"/>
      <c r="CA9" s="643"/>
      <c r="CB9" s="689"/>
      <c r="CD9" s="681" t="s">
        <v>240</v>
      </c>
      <c r="CE9" s="682"/>
      <c r="CF9" s="682"/>
      <c r="CG9" s="682"/>
      <c r="CH9" s="682"/>
      <c r="CI9" s="682"/>
      <c r="CJ9" s="682"/>
      <c r="CK9" s="682"/>
      <c r="CL9" s="682"/>
      <c r="CM9" s="682"/>
      <c r="CN9" s="682"/>
      <c r="CO9" s="682"/>
      <c r="CP9" s="682"/>
      <c r="CQ9" s="683"/>
      <c r="CR9" s="642">
        <v>6413306</v>
      </c>
      <c r="CS9" s="643"/>
      <c r="CT9" s="643"/>
      <c r="CU9" s="643"/>
      <c r="CV9" s="643"/>
      <c r="CW9" s="643"/>
      <c r="CX9" s="643"/>
      <c r="CY9" s="644"/>
      <c r="CZ9" s="675">
        <v>11.7</v>
      </c>
      <c r="DA9" s="675"/>
      <c r="DB9" s="675"/>
      <c r="DC9" s="675"/>
      <c r="DD9" s="648">
        <v>2014822</v>
      </c>
      <c r="DE9" s="643"/>
      <c r="DF9" s="643"/>
      <c r="DG9" s="643"/>
      <c r="DH9" s="643"/>
      <c r="DI9" s="643"/>
      <c r="DJ9" s="643"/>
      <c r="DK9" s="643"/>
      <c r="DL9" s="643"/>
      <c r="DM9" s="643"/>
      <c r="DN9" s="643"/>
      <c r="DO9" s="643"/>
      <c r="DP9" s="644"/>
      <c r="DQ9" s="648">
        <v>3021249</v>
      </c>
      <c r="DR9" s="643"/>
      <c r="DS9" s="643"/>
      <c r="DT9" s="643"/>
      <c r="DU9" s="643"/>
      <c r="DV9" s="643"/>
      <c r="DW9" s="643"/>
      <c r="DX9" s="643"/>
      <c r="DY9" s="643"/>
      <c r="DZ9" s="643"/>
      <c r="EA9" s="643"/>
      <c r="EB9" s="643"/>
      <c r="EC9" s="689"/>
    </row>
    <row r="10" spans="2:143" ht="11.25" customHeight="1" x14ac:dyDescent="0.2">
      <c r="B10" s="639" t="s">
        <v>241</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242</v>
      </c>
      <c r="AQ10" s="640"/>
      <c r="AR10" s="640"/>
      <c r="AS10" s="640"/>
      <c r="AT10" s="640"/>
      <c r="AU10" s="640"/>
      <c r="AV10" s="640"/>
      <c r="AW10" s="640"/>
      <c r="AX10" s="640"/>
      <c r="AY10" s="640"/>
      <c r="AZ10" s="640"/>
      <c r="BA10" s="640"/>
      <c r="BB10" s="640"/>
      <c r="BC10" s="640"/>
      <c r="BD10" s="640"/>
      <c r="BE10" s="640"/>
      <c r="BF10" s="641"/>
      <c r="BG10" s="642">
        <v>201094</v>
      </c>
      <c r="BH10" s="643"/>
      <c r="BI10" s="643"/>
      <c r="BJ10" s="643"/>
      <c r="BK10" s="643"/>
      <c r="BL10" s="643"/>
      <c r="BM10" s="643"/>
      <c r="BN10" s="644"/>
      <c r="BO10" s="675">
        <v>1.5</v>
      </c>
      <c r="BP10" s="675"/>
      <c r="BQ10" s="675"/>
      <c r="BR10" s="675"/>
      <c r="BS10" s="648" t="s">
        <v>128</v>
      </c>
      <c r="BT10" s="643"/>
      <c r="BU10" s="643"/>
      <c r="BV10" s="643"/>
      <c r="BW10" s="643"/>
      <c r="BX10" s="643"/>
      <c r="BY10" s="643"/>
      <c r="BZ10" s="643"/>
      <c r="CA10" s="643"/>
      <c r="CB10" s="689"/>
      <c r="CD10" s="681" t="s">
        <v>243</v>
      </c>
      <c r="CE10" s="682"/>
      <c r="CF10" s="682"/>
      <c r="CG10" s="682"/>
      <c r="CH10" s="682"/>
      <c r="CI10" s="682"/>
      <c r="CJ10" s="682"/>
      <c r="CK10" s="682"/>
      <c r="CL10" s="682"/>
      <c r="CM10" s="682"/>
      <c r="CN10" s="682"/>
      <c r="CO10" s="682"/>
      <c r="CP10" s="682"/>
      <c r="CQ10" s="683"/>
      <c r="CR10" s="642">
        <v>24434</v>
      </c>
      <c r="CS10" s="643"/>
      <c r="CT10" s="643"/>
      <c r="CU10" s="643"/>
      <c r="CV10" s="643"/>
      <c r="CW10" s="643"/>
      <c r="CX10" s="643"/>
      <c r="CY10" s="644"/>
      <c r="CZ10" s="675">
        <v>0</v>
      </c>
      <c r="DA10" s="675"/>
      <c r="DB10" s="675"/>
      <c r="DC10" s="675"/>
      <c r="DD10" s="648" t="s">
        <v>137</v>
      </c>
      <c r="DE10" s="643"/>
      <c r="DF10" s="643"/>
      <c r="DG10" s="643"/>
      <c r="DH10" s="643"/>
      <c r="DI10" s="643"/>
      <c r="DJ10" s="643"/>
      <c r="DK10" s="643"/>
      <c r="DL10" s="643"/>
      <c r="DM10" s="643"/>
      <c r="DN10" s="643"/>
      <c r="DO10" s="643"/>
      <c r="DP10" s="644"/>
      <c r="DQ10" s="648">
        <v>22232</v>
      </c>
      <c r="DR10" s="643"/>
      <c r="DS10" s="643"/>
      <c r="DT10" s="643"/>
      <c r="DU10" s="643"/>
      <c r="DV10" s="643"/>
      <c r="DW10" s="643"/>
      <c r="DX10" s="643"/>
      <c r="DY10" s="643"/>
      <c r="DZ10" s="643"/>
      <c r="EA10" s="643"/>
      <c r="EB10" s="643"/>
      <c r="EC10" s="689"/>
    </row>
    <row r="11" spans="2:143" ht="11.25" customHeight="1" x14ac:dyDescent="0.2">
      <c r="B11" s="639" t="s">
        <v>244</v>
      </c>
      <c r="C11" s="640"/>
      <c r="D11" s="640"/>
      <c r="E11" s="640"/>
      <c r="F11" s="640"/>
      <c r="G11" s="640"/>
      <c r="H11" s="640"/>
      <c r="I11" s="640"/>
      <c r="J11" s="640"/>
      <c r="K11" s="640"/>
      <c r="L11" s="640"/>
      <c r="M11" s="640"/>
      <c r="N11" s="640"/>
      <c r="O11" s="640"/>
      <c r="P11" s="640"/>
      <c r="Q11" s="641"/>
      <c r="R11" s="642">
        <v>2230842</v>
      </c>
      <c r="S11" s="643"/>
      <c r="T11" s="643"/>
      <c r="U11" s="643"/>
      <c r="V11" s="643"/>
      <c r="W11" s="643"/>
      <c r="X11" s="643"/>
      <c r="Y11" s="644"/>
      <c r="Z11" s="645">
        <v>4</v>
      </c>
      <c r="AA11" s="646"/>
      <c r="AB11" s="646"/>
      <c r="AC11" s="647"/>
      <c r="AD11" s="648">
        <v>2230842</v>
      </c>
      <c r="AE11" s="643"/>
      <c r="AF11" s="643"/>
      <c r="AG11" s="643"/>
      <c r="AH11" s="643"/>
      <c r="AI11" s="643"/>
      <c r="AJ11" s="643"/>
      <c r="AK11" s="644"/>
      <c r="AL11" s="645">
        <v>10</v>
      </c>
      <c r="AM11" s="646"/>
      <c r="AN11" s="646"/>
      <c r="AO11" s="677"/>
      <c r="AP11" s="639" t="s">
        <v>245</v>
      </c>
      <c r="AQ11" s="640"/>
      <c r="AR11" s="640"/>
      <c r="AS11" s="640"/>
      <c r="AT11" s="640"/>
      <c r="AU11" s="640"/>
      <c r="AV11" s="640"/>
      <c r="AW11" s="640"/>
      <c r="AX11" s="640"/>
      <c r="AY11" s="640"/>
      <c r="AZ11" s="640"/>
      <c r="BA11" s="640"/>
      <c r="BB11" s="640"/>
      <c r="BC11" s="640"/>
      <c r="BD11" s="640"/>
      <c r="BE11" s="640"/>
      <c r="BF11" s="641"/>
      <c r="BG11" s="642">
        <v>301777</v>
      </c>
      <c r="BH11" s="643"/>
      <c r="BI11" s="643"/>
      <c r="BJ11" s="643"/>
      <c r="BK11" s="643"/>
      <c r="BL11" s="643"/>
      <c r="BM11" s="643"/>
      <c r="BN11" s="644"/>
      <c r="BO11" s="675">
        <v>2.2000000000000002</v>
      </c>
      <c r="BP11" s="675"/>
      <c r="BQ11" s="675"/>
      <c r="BR11" s="675"/>
      <c r="BS11" s="648">
        <v>35522</v>
      </c>
      <c r="BT11" s="643"/>
      <c r="BU11" s="643"/>
      <c r="BV11" s="643"/>
      <c r="BW11" s="643"/>
      <c r="BX11" s="643"/>
      <c r="BY11" s="643"/>
      <c r="BZ11" s="643"/>
      <c r="CA11" s="643"/>
      <c r="CB11" s="689"/>
      <c r="CD11" s="681" t="s">
        <v>246</v>
      </c>
      <c r="CE11" s="682"/>
      <c r="CF11" s="682"/>
      <c r="CG11" s="682"/>
      <c r="CH11" s="682"/>
      <c r="CI11" s="682"/>
      <c r="CJ11" s="682"/>
      <c r="CK11" s="682"/>
      <c r="CL11" s="682"/>
      <c r="CM11" s="682"/>
      <c r="CN11" s="682"/>
      <c r="CO11" s="682"/>
      <c r="CP11" s="682"/>
      <c r="CQ11" s="683"/>
      <c r="CR11" s="642">
        <v>182754</v>
      </c>
      <c r="CS11" s="643"/>
      <c r="CT11" s="643"/>
      <c r="CU11" s="643"/>
      <c r="CV11" s="643"/>
      <c r="CW11" s="643"/>
      <c r="CX11" s="643"/>
      <c r="CY11" s="644"/>
      <c r="CZ11" s="675">
        <v>0.3</v>
      </c>
      <c r="DA11" s="675"/>
      <c r="DB11" s="675"/>
      <c r="DC11" s="675"/>
      <c r="DD11" s="648">
        <v>54888</v>
      </c>
      <c r="DE11" s="643"/>
      <c r="DF11" s="643"/>
      <c r="DG11" s="643"/>
      <c r="DH11" s="643"/>
      <c r="DI11" s="643"/>
      <c r="DJ11" s="643"/>
      <c r="DK11" s="643"/>
      <c r="DL11" s="643"/>
      <c r="DM11" s="643"/>
      <c r="DN11" s="643"/>
      <c r="DO11" s="643"/>
      <c r="DP11" s="644"/>
      <c r="DQ11" s="648">
        <v>150727</v>
      </c>
      <c r="DR11" s="643"/>
      <c r="DS11" s="643"/>
      <c r="DT11" s="643"/>
      <c r="DU11" s="643"/>
      <c r="DV11" s="643"/>
      <c r="DW11" s="643"/>
      <c r="DX11" s="643"/>
      <c r="DY11" s="643"/>
      <c r="DZ11" s="643"/>
      <c r="EA11" s="643"/>
      <c r="EB11" s="643"/>
      <c r="EC11" s="689"/>
    </row>
    <row r="12" spans="2:143" ht="11.25" customHeight="1" x14ac:dyDescent="0.2">
      <c r="B12" s="639" t="s">
        <v>247</v>
      </c>
      <c r="C12" s="640"/>
      <c r="D12" s="640"/>
      <c r="E12" s="640"/>
      <c r="F12" s="640"/>
      <c r="G12" s="640"/>
      <c r="H12" s="640"/>
      <c r="I12" s="640"/>
      <c r="J12" s="640"/>
      <c r="K12" s="640"/>
      <c r="L12" s="640"/>
      <c r="M12" s="640"/>
      <c r="N12" s="640"/>
      <c r="O12" s="640"/>
      <c r="P12" s="640"/>
      <c r="Q12" s="641"/>
      <c r="R12" s="642">
        <v>43457</v>
      </c>
      <c r="S12" s="643"/>
      <c r="T12" s="643"/>
      <c r="U12" s="643"/>
      <c r="V12" s="643"/>
      <c r="W12" s="643"/>
      <c r="X12" s="643"/>
      <c r="Y12" s="644"/>
      <c r="Z12" s="675">
        <v>0.1</v>
      </c>
      <c r="AA12" s="675"/>
      <c r="AB12" s="675"/>
      <c r="AC12" s="675"/>
      <c r="AD12" s="676">
        <v>43457</v>
      </c>
      <c r="AE12" s="676"/>
      <c r="AF12" s="676"/>
      <c r="AG12" s="676"/>
      <c r="AH12" s="676"/>
      <c r="AI12" s="676"/>
      <c r="AJ12" s="676"/>
      <c r="AK12" s="676"/>
      <c r="AL12" s="645">
        <v>0.2</v>
      </c>
      <c r="AM12" s="646"/>
      <c r="AN12" s="646"/>
      <c r="AO12" s="677"/>
      <c r="AP12" s="639" t="s">
        <v>248</v>
      </c>
      <c r="AQ12" s="640"/>
      <c r="AR12" s="640"/>
      <c r="AS12" s="640"/>
      <c r="AT12" s="640"/>
      <c r="AU12" s="640"/>
      <c r="AV12" s="640"/>
      <c r="AW12" s="640"/>
      <c r="AX12" s="640"/>
      <c r="AY12" s="640"/>
      <c r="AZ12" s="640"/>
      <c r="BA12" s="640"/>
      <c r="BB12" s="640"/>
      <c r="BC12" s="640"/>
      <c r="BD12" s="640"/>
      <c r="BE12" s="640"/>
      <c r="BF12" s="641"/>
      <c r="BG12" s="642">
        <v>5176620</v>
      </c>
      <c r="BH12" s="643"/>
      <c r="BI12" s="643"/>
      <c r="BJ12" s="643"/>
      <c r="BK12" s="643"/>
      <c r="BL12" s="643"/>
      <c r="BM12" s="643"/>
      <c r="BN12" s="644"/>
      <c r="BO12" s="675">
        <v>37.799999999999997</v>
      </c>
      <c r="BP12" s="675"/>
      <c r="BQ12" s="675"/>
      <c r="BR12" s="675"/>
      <c r="BS12" s="648" t="s">
        <v>128</v>
      </c>
      <c r="BT12" s="643"/>
      <c r="BU12" s="643"/>
      <c r="BV12" s="643"/>
      <c r="BW12" s="643"/>
      <c r="BX12" s="643"/>
      <c r="BY12" s="643"/>
      <c r="BZ12" s="643"/>
      <c r="CA12" s="643"/>
      <c r="CB12" s="689"/>
      <c r="CD12" s="681" t="s">
        <v>249</v>
      </c>
      <c r="CE12" s="682"/>
      <c r="CF12" s="682"/>
      <c r="CG12" s="682"/>
      <c r="CH12" s="682"/>
      <c r="CI12" s="682"/>
      <c r="CJ12" s="682"/>
      <c r="CK12" s="682"/>
      <c r="CL12" s="682"/>
      <c r="CM12" s="682"/>
      <c r="CN12" s="682"/>
      <c r="CO12" s="682"/>
      <c r="CP12" s="682"/>
      <c r="CQ12" s="683"/>
      <c r="CR12" s="642">
        <v>300175</v>
      </c>
      <c r="CS12" s="643"/>
      <c r="CT12" s="643"/>
      <c r="CU12" s="643"/>
      <c r="CV12" s="643"/>
      <c r="CW12" s="643"/>
      <c r="CX12" s="643"/>
      <c r="CY12" s="644"/>
      <c r="CZ12" s="675">
        <v>0.5</v>
      </c>
      <c r="DA12" s="675"/>
      <c r="DB12" s="675"/>
      <c r="DC12" s="675"/>
      <c r="DD12" s="648" t="s">
        <v>128</v>
      </c>
      <c r="DE12" s="643"/>
      <c r="DF12" s="643"/>
      <c r="DG12" s="643"/>
      <c r="DH12" s="643"/>
      <c r="DI12" s="643"/>
      <c r="DJ12" s="643"/>
      <c r="DK12" s="643"/>
      <c r="DL12" s="643"/>
      <c r="DM12" s="643"/>
      <c r="DN12" s="643"/>
      <c r="DO12" s="643"/>
      <c r="DP12" s="644"/>
      <c r="DQ12" s="648">
        <v>257445</v>
      </c>
      <c r="DR12" s="643"/>
      <c r="DS12" s="643"/>
      <c r="DT12" s="643"/>
      <c r="DU12" s="643"/>
      <c r="DV12" s="643"/>
      <c r="DW12" s="643"/>
      <c r="DX12" s="643"/>
      <c r="DY12" s="643"/>
      <c r="DZ12" s="643"/>
      <c r="EA12" s="643"/>
      <c r="EB12" s="643"/>
      <c r="EC12" s="689"/>
    </row>
    <row r="13" spans="2:143" ht="11.25" customHeight="1" x14ac:dyDescent="0.2">
      <c r="B13" s="639" t="s">
        <v>250</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128</v>
      </c>
      <c r="AM13" s="646"/>
      <c r="AN13" s="646"/>
      <c r="AO13" s="677"/>
      <c r="AP13" s="639" t="s">
        <v>251</v>
      </c>
      <c r="AQ13" s="640"/>
      <c r="AR13" s="640"/>
      <c r="AS13" s="640"/>
      <c r="AT13" s="640"/>
      <c r="AU13" s="640"/>
      <c r="AV13" s="640"/>
      <c r="AW13" s="640"/>
      <c r="AX13" s="640"/>
      <c r="AY13" s="640"/>
      <c r="AZ13" s="640"/>
      <c r="BA13" s="640"/>
      <c r="BB13" s="640"/>
      <c r="BC13" s="640"/>
      <c r="BD13" s="640"/>
      <c r="BE13" s="640"/>
      <c r="BF13" s="641"/>
      <c r="BG13" s="642">
        <v>5068060</v>
      </c>
      <c r="BH13" s="643"/>
      <c r="BI13" s="643"/>
      <c r="BJ13" s="643"/>
      <c r="BK13" s="643"/>
      <c r="BL13" s="643"/>
      <c r="BM13" s="643"/>
      <c r="BN13" s="644"/>
      <c r="BO13" s="675">
        <v>37</v>
      </c>
      <c r="BP13" s="675"/>
      <c r="BQ13" s="675"/>
      <c r="BR13" s="675"/>
      <c r="BS13" s="648" t="s">
        <v>128</v>
      </c>
      <c r="BT13" s="643"/>
      <c r="BU13" s="643"/>
      <c r="BV13" s="643"/>
      <c r="BW13" s="643"/>
      <c r="BX13" s="643"/>
      <c r="BY13" s="643"/>
      <c r="BZ13" s="643"/>
      <c r="CA13" s="643"/>
      <c r="CB13" s="689"/>
      <c r="CD13" s="681" t="s">
        <v>252</v>
      </c>
      <c r="CE13" s="682"/>
      <c r="CF13" s="682"/>
      <c r="CG13" s="682"/>
      <c r="CH13" s="682"/>
      <c r="CI13" s="682"/>
      <c r="CJ13" s="682"/>
      <c r="CK13" s="682"/>
      <c r="CL13" s="682"/>
      <c r="CM13" s="682"/>
      <c r="CN13" s="682"/>
      <c r="CO13" s="682"/>
      <c r="CP13" s="682"/>
      <c r="CQ13" s="683"/>
      <c r="CR13" s="642">
        <v>2539877</v>
      </c>
      <c r="CS13" s="643"/>
      <c r="CT13" s="643"/>
      <c r="CU13" s="643"/>
      <c r="CV13" s="643"/>
      <c r="CW13" s="643"/>
      <c r="CX13" s="643"/>
      <c r="CY13" s="644"/>
      <c r="CZ13" s="675">
        <v>4.5999999999999996</v>
      </c>
      <c r="DA13" s="675"/>
      <c r="DB13" s="675"/>
      <c r="DC13" s="675"/>
      <c r="DD13" s="648">
        <v>452503</v>
      </c>
      <c r="DE13" s="643"/>
      <c r="DF13" s="643"/>
      <c r="DG13" s="643"/>
      <c r="DH13" s="643"/>
      <c r="DI13" s="643"/>
      <c r="DJ13" s="643"/>
      <c r="DK13" s="643"/>
      <c r="DL13" s="643"/>
      <c r="DM13" s="643"/>
      <c r="DN13" s="643"/>
      <c r="DO13" s="643"/>
      <c r="DP13" s="644"/>
      <c r="DQ13" s="648">
        <v>2179738</v>
      </c>
      <c r="DR13" s="643"/>
      <c r="DS13" s="643"/>
      <c r="DT13" s="643"/>
      <c r="DU13" s="643"/>
      <c r="DV13" s="643"/>
      <c r="DW13" s="643"/>
      <c r="DX13" s="643"/>
      <c r="DY13" s="643"/>
      <c r="DZ13" s="643"/>
      <c r="EA13" s="643"/>
      <c r="EB13" s="643"/>
      <c r="EC13" s="689"/>
    </row>
    <row r="14" spans="2:143" ht="11.25" customHeight="1" x14ac:dyDescent="0.2">
      <c r="B14" s="639" t="s">
        <v>253</v>
      </c>
      <c r="C14" s="640"/>
      <c r="D14" s="640"/>
      <c r="E14" s="640"/>
      <c r="F14" s="640"/>
      <c r="G14" s="640"/>
      <c r="H14" s="640"/>
      <c r="I14" s="640"/>
      <c r="J14" s="640"/>
      <c r="K14" s="640"/>
      <c r="L14" s="640"/>
      <c r="M14" s="640"/>
      <c r="N14" s="640"/>
      <c r="O14" s="640"/>
      <c r="P14" s="640"/>
      <c r="Q14" s="641"/>
      <c r="R14" s="642">
        <v>5</v>
      </c>
      <c r="S14" s="643"/>
      <c r="T14" s="643"/>
      <c r="U14" s="643"/>
      <c r="V14" s="643"/>
      <c r="W14" s="643"/>
      <c r="X14" s="643"/>
      <c r="Y14" s="644"/>
      <c r="Z14" s="675">
        <v>0</v>
      </c>
      <c r="AA14" s="675"/>
      <c r="AB14" s="675"/>
      <c r="AC14" s="675"/>
      <c r="AD14" s="676">
        <v>5</v>
      </c>
      <c r="AE14" s="676"/>
      <c r="AF14" s="676"/>
      <c r="AG14" s="676"/>
      <c r="AH14" s="676"/>
      <c r="AI14" s="676"/>
      <c r="AJ14" s="676"/>
      <c r="AK14" s="676"/>
      <c r="AL14" s="645">
        <v>0</v>
      </c>
      <c r="AM14" s="646"/>
      <c r="AN14" s="646"/>
      <c r="AO14" s="677"/>
      <c r="AP14" s="639" t="s">
        <v>254</v>
      </c>
      <c r="AQ14" s="640"/>
      <c r="AR14" s="640"/>
      <c r="AS14" s="640"/>
      <c r="AT14" s="640"/>
      <c r="AU14" s="640"/>
      <c r="AV14" s="640"/>
      <c r="AW14" s="640"/>
      <c r="AX14" s="640"/>
      <c r="AY14" s="640"/>
      <c r="AZ14" s="640"/>
      <c r="BA14" s="640"/>
      <c r="BB14" s="640"/>
      <c r="BC14" s="640"/>
      <c r="BD14" s="640"/>
      <c r="BE14" s="640"/>
      <c r="BF14" s="641"/>
      <c r="BG14" s="642">
        <v>229708</v>
      </c>
      <c r="BH14" s="643"/>
      <c r="BI14" s="643"/>
      <c r="BJ14" s="643"/>
      <c r="BK14" s="643"/>
      <c r="BL14" s="643"/>
      <c r="BM14" s="643"/>
      <c r="BN14" s="644"/>
      <c r="BO14" s="675">
        <v>1.7</v>
      </c>
      <c r="BP14" s="675"/>
      <c r="BQ14" s="675"/>
      <c r="BR14" s="675"/>
      <c r="BS14" s="648" t="s">
        <v>137</v>
      </c>
      <c r="BT14" s="643"/>
      <c r="BU14" s="643"/>
      <c r="BV14" s="643"/>
      <c r="BW14" s="643"/>
      <c r="BX14" s="643"/>
      <c r="BY14" s="643"/>
      <c r="BZ14" s="643"/>
      <c r="CA14" s="643"/>
      <c r="CB14" s="689"/>
      <c r="CD14" s="681" t="s">
        <v>255</v>
      </c>
      <c r="CE14" s="682"/>
      <c r="CF14" s="682"/>
      <c r="CG14" s="682"/>
      <c r="CH14" s="682"/>
      <c r="CI14" s="682"/>
      <c r="CJ14" s="682"/>
      <c r="CK14" s="682"/>
      <c r="CL14" s="682"/>
      <c r="CM14" s="682"/>
      <c r="CN14" s="682"/>
      <c r="CO14" s="682"/>
      <c r="CP14" s="682"/>
      <c r="CQ14" s="683"/>
      <c r="CR14" s="642">
        <v>1564006</v>
      </c>
      <c r="CS14" s="643"/>
      <c r="CT14" s="643"/>
      <c r="CU14" s="643"/>
      <c r="CV14" s="643"/>
      <c r="CW14" s="643"/>
      <c r="CX14" s="643"/>
      <c r="CY14" s="644"/>
      <c r="CZ14" s="675">
        <v>2.8</v>
      </c>
      <c r="DA14" s="675"/>
      <c r="DB14" s="675"/>
      <c r="DC14" s="675"/>
      <c r="DD14" s="648">
        <v>116732</v>
      </c>
      <c r="DE14" s="643"/>
      <c r="DF14" s="643"/>
      <c r="DG14" s="643"/>
      <c r="DH14" s="643"/>
      <c r="DI14" s="643"/>
      <c r="DJ14" s="643"/>
      <c r="DK14" s="643"/>
      <c r="DL14" s="643"/>
      <c r="DM14" s="643"/>
      <c r="DN14" s="643"/>
      <c r="DO14" s="643"/>
      <c r="DP14" s="644"/>
      <c r="DQ14" s="648">
        <v>1000729</v>
      </c>
      <c r="DR14" s="643"/>
      <c r="DS14" s="643"/>
      <c r="DT14" s="643"/>
      <c r="DU14" s="643"/>
      <c r="DV14" s="643"/>
      <c r="DW14" s="643"/>
      <c r="DX14" s="643"/>
      <c r="DY14" s="643"/>
      <c r="DZ14" s="643"/>
      <c r="EA14" s="643"/>
      <c r="EB14" s="643"/>
      <c r="EC14" s="689"/>
    </row>
    <row r="15" spans="2:143" ht="11.25" customHeight="1" x14ac:dyDescent="0.2">
      <c r="B15" s="639" t="s">
        <v>256</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128</v>
      </c>
      <c r="AM15" s="646"/>
      <c r="AN15" s="646"/>
      <c r="AO15" s="677"/>
      <c r="AP15" s="639" t="s">
        <v>257</v>
      </c>
      <c r="AQ15" s="640"/>
      <c r="AR15" s="640"/>
      <c r="AS15" s="640"/>
      <c r="AT15" s="640"/>
      <c r="AU15" s="640"/>
      <c r="AV15" s="640"/>
      <c r="AW15" s="640"/>
      <c r="AX15" s="640"/>
      <c r="AY15" s="640"/>
      <c r="AZ15" s="640"/>
      <c r="BA15" s="640"/>
      <c r="BB15" s="640"/>
      <c r="BC15" s="640"/>
      <c r="BD15" s="640"/>
      <c r="BE15" s="640"/>
      <c r="BF15" s="641"/>
      <c r="BG15" s="642">
        <v>555849</v>
      </c>
      <c r="BH15" s="643"/>
      <c r="BI15" s="643"/>
      <c r="BJ15" s="643"/>
      <c r="BK15" s="643"/>
      <c r="BL15" s="643"/>
      <c r="BM15" s="643"/>
      <c r="BN15" s="644"/>
      <c r="BO15" s="675">
        <v>4.0999999999999996</v>
      </c>
      <c r="BP15" s="675"/>
      <c r="BQ15" s="675"/>
      <c r="BR15" s="675"/>
      <c r="BS15" s="648" t="s">
        <v>128</v>
      </c>
      <c r="BT15" s="643"/>
      <c r="BU15" s="643"/>
      <c r="BV15" s="643"/>
      <c r="BW15" s="643"/>
      <c r="BX15" s="643"/>
      <c r="BY15" s="643"/>
      <c r="BZ15" s="643"/>
      <c r="CA15" s="643"/>
      <c r="CB15" s="689"/>
      <c r="CD15" s="681" t="s">
        <v>258</v>
      </c>
      <c r="CE15" s="682"/>
      <c r="CF15" s="682"/>
      <c r="CG15" s="682"/>
      <c r="CH15" s="682"/>
      <c r="CI15" s="682"/>
      <c r="CJ15" s="682"/>
      <c r="CK15" s="682"/>
      <c r="CL15" s="682"/>
      <c r="CM15" s="682"/>
      <c r="CN15" s="682"/>
      <c r="CO15" s="682"/>
      <c r="CP15" s="682"/>
      <c r="CQ15" s="683"/>
      <c r="CR15" s="642">
        <v>4471497</v>
      </c>
      <c r="CS15" s="643"/>
      <c r="CT15" s="643"/>
      <c r="CU15" s="643"/>
      <c r="CV15" s="643"/>
      <c r="CW15" s="643"/>
      <c r="CX15" s="643"/>
      <c r="CY15" s="644"/>
      <c r="CZ15" s="675">
        <v>8.1</v>
      </c>
      <c r="DA15" s="675"/>
      <c r="DB15" s="675"/>
      <c r="DC15" s="675"/>
      <c r="DD15" s="648">
        <v>756680</v>
      </c>
      <c r="DE15" s="643"/>
      <c r="DF15" s="643"/>
      <c r="DG15" s="643"/>
      <c r="DH15" s="643"/>
      <c r="DI15" s="643"/>
      <c r="DJ15" s="643"/>
      <c r="DK15" s="643"/>
      <c r="DL15" s="643"/>
      <c r="DM15" s="643"/>
      <c r="DN15" s="643"/>
      <c r="DO15" s="643"/>
      <c r="DP15" s="644"/>
      <c r="DQ15" s="648">
        <v>3501677</v>
      </c>
      <c r="DR15" s="643"/>
      <c r="DS15" s="643"/>
      <c r="DT15" s="643"/>
      <c r="DU15" s="643"/>
      <c r="DV15" s="643"/>
      <c r="DW15" s="643"/>
      <c r="DX15" s="643"/>
      <c r="DY15" s="643"/>
      <c r="DZ15" s="643"/>
      <c r="EA15" s="643"/>
      <c r="EB15" s="643"/>
      <c r="EC15" s="689"/>
    </row>
    <row r="16" spans="2:143" ht="11.25" customHeight="1" x14ac:dyDescent="0.2">
      <c r="B16" s="639" t="s">
        <v>259</v>
      </c>
      <c r="C16" s="640"/>
      <c r="D16" s="640"/>
      <c r="E16" s="640"/>
      <c r="F16" s="640"/>
      <c r="G16" s="640"/>
      <c r="H16" s="640"/>
      <c r="I16" s="640"/>
      <c r="J16" s="640"/>
      <c r="K16" s="640"/>
      <c r="L16" s="640"/>
      <c r="M16" s="640"/>
      <c r="N16" s="640"/>
      <c r="O16" s="640"/>
      <c r="P16" s="640"/>
      <c r="Q16" s="641"/>
      <c r="R16" s="642">
        <v>36049</v>
      </c>
      <c r="S16" s="643"/>
      <c r="T16" s="643"/>
      <c r="U16" s="643"/>
      <c r="V16" s="643"/>
      <c r="W16" s="643"/>
      <c r="X16" s="643"/>
      <c r="Y16" s="644"/>
      <c r="Z16" s="675">
        <v>0.1</v>
      </c>
      <c r="AA16" s="675"/>
      <c r="AB16" s="675"/>
      <c r="AC16" s="675"/>
      <c r="AD16" s="676">
        <v>36049</v>
      </c>
      <c r="AE16" s="676"/>
      <c r="AF16" s="676"/>
      <c r="AG16" s="676"/>
      <c r="AH16" s="676"/>
      <c r="AI16" s="676"/>
      <c r="AJ16" s="676"/>
      <c r="AK16" s="676"/>
      <c r="AL16" s="645">
        <v>0.2</v>
      </c>
      <c r="AM16" s="646"/>
      <c r="AN16" s="646"/>
      <c r="AO16" s="677"/>
      <c r="AP16" s="639" t="s">
        <v>260</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137</v>
      </c>
      <c r="BP16" s="675"/>
      <c r="BQ16" s="675"/>
      <c r="BR16" s="675"/>
      <c r="BS16" s="648" t="s">
        <v>128</v>
      </c>
      <c r="BT16" s="643"/>
      <c r="BU16" s="643"/>
      <c r="BV16" s="643"/>
      <c r="BW16" s="643"/>
      <c r="BX16" s="643"/>
      <c r="BY16" s="643"/>
      <c r="BZ16" s="643"/>
      <c r="CA16" s="643"/>
      <c r="CB16" s="689"/>
      <c r="CD16" s="681" t="s">
        <v>261</v>
      </c>
      <c r="CE16" s="682"/>
      <c r="CF16" s="682"/>
      <c r="CG16" s="682"/>
      <c r="CH16" s="682"/>
      <c r="CI16" s="682"/>
      <c r="CJ16" s="682"/>
      <c r="CK16" s="682"/>
      <c r="CL16" s="682"/>
      <c r="CM16" s="682"/>
      <c r="CN16" s="682"/>
      <c r="CO16" s="682"/>
      <c r="CP16" s="682"/>
      <c r="CQ16" s="683"/>
      <c r="CR16" s="642">
        <v>12659</v>
      </c>
      <c r="CS16" s="643"/>
      <c r="CT16" s="643"/>
      <c r="CU16" s="643"/>
      <c r="CV16" s="643"/>
      <c r="CW16" s="643"/>
      <c r="CX16" s="643"/>
      <c r="CY16" s="644"/>
      <c r="CZ16" s="675">
        <v>0</v>
      </c>
      <c r="DA16" s="675"/>
      <c r="DB16" s="675"/>
      <c r="DC16" s="675"/>
      <c r="DD16" s="648" t="s">
        <v>128</v>
      </c>
      <c r="DE16" s="643"/>
      <c r="DF16" s="643"/>
      <c r="DG16" s="643"/>
      <c r="DH16" s="643"/>
      <c r="DI16" s="643"/>
      <c r="DJ16" s="643"/>
      <c r="DK16" s="643"/>
      <c r="DL16" s="643"/>
      <c r="DM16" s="643"/>
      <c r="DN16" s="643"/>
      <c r="DO16" s="643"/>
      <c r="DP16" s="644"/>
      <c r="DQ16" s="648">
        <v>9059</v>
      </c>
      <c r="DR16" s="643"/>
      <c r="DS16" s="643"/>
      <c r="DT16" s="643"/>
      <c r="DU16" s="643"/>
      <c r="DV16" s="643"/>
      <c r="DW16" s="643"/>
      <c r="DX16" s="643"/>
      <c r="DY16" s="643"/>
      <c r="DZ16" s="643"/>
      <c r="EA16" s="643"/>
      <c r="EB16" s="643"/>
      <c r="EC16" s="689"/>
    </row>
    <row r="17" spans="2:133" ht="11.25" customHeight="1" x14ac:dyDescent="0.2">
      <c r="B17" s="639" t="s">
        <v>262</v>
      </c>
      <c r="C17" s="640"/>
      <c r="D17" s="640"/>
      <c r="E17" s="640"/>
      <c r="F17" s="640"/>
      <c r="G17" s="640"/>
      <c r="H17" s="640"/>
      <c r="I17" s="640"/>
      <c r="J17" s="640"/>
      <c r="K17" s="640"/>
      <c r="L17" s="640"/>
      <c r="M17" s="640"/>
      <c r="N17" s="640"/>
      <c r="O17" s="640"/>
      <c r="P17" s="640"/>
      <c r="Q17" s="641"/>
      <c r="R17" s="642">
        <v>42860</v>
      </c>
      <c r="S17" s="643"/>
      <c r="T17" s="643"/>
      <c r="U17" s="643"/>
      <c r="V17" s="643"/>
      <c r="W17" s="643"/>
      <c r="X17" s="643"/>
      <c r="Y17" s="644"/>
      <c r="Z17" s="675">
        <v>0.1</v>
      </c>
      <c r="AA17" s="675"/>
      <c r="AB17" s="675"/>
      <c r="AC17" s="675"/>
      <c r="AD17" s="676">
        <v>42860</v>
      </c>
      <c r="AE17" s="676"/>
      <c r="AF17" s="676"/>
      <c r="AG17" s="676"/>
      <c r="AH17" s="676"/>
      <c r="AI17" s="676"/>
      <c r="AJ17" s="676"/>
      <c r="AK17" s="676"/>
      <c r="AL17" s="645">
        <v>0.2</v>
      </c>
      <c r="AM17" s="646"/>
      <c r="AN17" s="646"/>
      <c r="AO17" s="677"/>
      <c r="AP17" s="639" t="s">
        <v>263</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137</v>
      </c>
      <c r="BP17" s="675"/>
      <c r="BQ17" s="675"/>
      <c r="BR17" s="675"/>
      <c r="BS17" s="648" t="s">
        <v>128</v>
      </c>
      <c r="BT17" s="643"/>
      <c r="BU17" s="643"/>
      <c r="BV17" s="643"/>
      <c r="BW17" s="643"/>
      <c r="BX17" s="643"/>
      <c r="BY17" s="643"/>
      <c r="BZ17" s="643"/>
      <c r="CA17" s="643"/>
      <c r="CB17" s="689"/>
      <c r="CD17" s="681" t="s">
        <v>264</v>
      </c>
      <c r="CE17" s="682"/>
      <c r="CF17" s="682"/>
      <c r="CG17" s="682"/>
      <c r="CH17" s="682"/>
      <c r="CI17" s="682"/>
      <c r="CJ17" s="682"/>
      <c r="CK17" s="682"/>
      <c r="CL17" s="682"/>
      <c r="CM17" s="682"/>
      <c r="CN17" s="682"/>
      <c r="CO17" s="682"/>
      <c r="CP17" s="682"/>
      <c r="CQ17" s="683"/>
      <c r="CR17" s="642">
        <v>3150509</v>
      </c>
      <c r="CS17" s="643"/>
      <c r="CT17" s="643"/>
      <c r="CU17" s="643"/>
      <c r="CV17" s="643"/>
      <c r="CW17" s="643"/>
      <c r="CX17" s="643"/>
      <c r="CY17" s="644"/>
      <c r="CZ17" s="675">
        <v>5.7</v>
      </c>
      <c r="DA17" s="675"/>
      <c r="DB17" s="675"/>
      <c r="DC17" s="675"/>
      <c r="DD17" s="648" t="s">
        <v>137</v>
      </c>
      <c r="DE17" s="643"/>
      <c r="DF17" s="643"/>
      <c r="DG17" s="643"/>
      <c r="DH17" s="643"/>
      <c r="DI17" s="643"/>
      <c r="DJ17" s="643"/>
      <c r="DK17" s="643"/>
      <c r="DL17" s="643"/>
      <c r="DM17" s="643"/>
      <c r="DN17" s="643"/>
      <c r="DO17" s="643"/>
      <c r="DP17" s="644"/>
      <c r="DQ17" s="648">
        <v>3044161</v>
      </c>
      <c r="DR17" s="643"/>
      <c r="DS17" s="643"/>
      <c r="DT17" s="643"/>
      <c r="DU17" s="643"/>
      <c r="DV17" s="643"/>
      <c r="DW17" s="643"/>
      <c r="DX17" s="643"/>
      <c r="DY17" s="643"/>
      <c r="DZ17" s="643"/>
      <c r="EA17" s="643"/>
      <c r="EB17" s="643"/>
      <c r="EC17" s="689"/>
    </row>
    <row r="18" spans="2:133" ht="11.25" customHeight="1" x14ac:dyDescent="0.2">
      <c r="B18" s="639" t="s">
        <v>265</v>
      </c>
      <c r="C18" s="640"/>
      <c r="D18" s="640"/>
      <c r="E18" s="640"/>
      <c r="F18" s="640"/>
      <c r="G18" s="640"/>
      <c r="H18" s="640"/>
      <c r="I18" s="640"/>
      <c r="J18" s="640"/>
      <c r="K18" s="640"/>
      <c r="L18" s="640"/>
      <c r="M18" s="640"/>
      <c r="N18" s="640"/>
      <c r="O18" s="640"/>
      <c r="P18" s="640"/>
      <c r="Q18" s="641"/>
      <c r="R18" s="642">
        <v>108998</v>
      </c>
      <c r="S18" s="643"/>
      <c r="T18" s="643"/>
      <c r="U18" s="643"/>
      <c r="V18" s="643"/>
      <c r="W18" s="643"/>
      <c r="X18" s="643"/>
      <c r="Y18" s="644"/>
      <c r="Z18" s="675">
        <v>0.2</v>
      </c>
      <c r="AA18" s="675"/>
      <c r="AB18" s="675"/>
      <c r="AC18" s="675"/>
      <c r="AD18" s="676">
        <v>108998</v>
      </c>
      <c r="AE18" s="676"/>
      <c r="AF18" s="676"/>
      <c r="AG18" s="676"/>
      <c r="AH18" s="676"/>
      <c r="AI18" s="676"/>
      <c r="AJ18" s="676"/>
      <c r="AK18" s="676"/>
      <c r="AL18" s="645">
        <v>0.5</v>
      </c>
      <c r="AM18" s="646"/>
      <c r="AN18" s="646"/>
      <c r="AO18" s="677"/>
      <c r="AP18" s="639" t="s">
        <v>266</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137</v>
      </c>
      <c r="BP18" s="675"/>
      <c r="BQ18" s="675"/>
      <c r="BR18" s="675"/>
      <c r="BS18" s="648" t="s">
        <v>267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2">
      <c r="B19" s="639" t="s">
        <v>269</v>
      </c>
      <c r="C19" s="640"/>
      <c r="D19" s="640"/>
      <c r="E19" s="640"/>
      <c r="F19" s="640"/>
      <c r="G19" s="640"/>
      <c r="H19" s="640"/>
      <c r="I19" s="640"/>
      <c r="J19" s="640"/>
      <c r="K19" s="640"/>
      <c r="L19" s="640"/>
      <c r="M19" s="640"/>
      <c r="N19" s="640"/>
      <c r="O19" s="640"/>
      <c r="P19" s="640"/>
      <c r="Q19" s="641"/>
      <c r="R19" s="642">
        <v>83734</v>
      </c>
      <c r="S19" s="643"/>
      <c r="T19" s="643"/>
      <c r="U19" s="643"/>
      <c r="V19" s="643"/>
      <c r="W19" s="643"/>
      <c r="X19" s="643"/>
      <c r="Y19" s="644"/>
      <c r="Z19" s="675">
        <v>0.2</v>
      </c>
      <c r="AA19" s="675"/>
      <c r="AB19" s="675"/>
      <c r="AC19" s="675"/>
      <c r="AD19" s="676">
        <v>83734</v>
      </c>
      <c r="AE19" s="676"/>
      <c r="AF19" s="676"/>
      <c r="AG19" s="676"/>
      <c r="AH19" s="676"/>
      <c r="AI19" s="676"/>
      <c r="AJ19" s="676"/>
      <c r="AK19" s="676"/>
      <c r="AL19" s="645">
        <v>0.4</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989096</v>
      </c>
      <c r="BH19" s="643"/>
      <c r="BI19" s="643"/>
      <c r="BJ19" s="643"/>
      <c r="BK19" s="643"/>
      <c r="BL19" s="643"/>
      <c r="BM19" s="643"/>
      <c r="BN19" s="644"/>
      <c r="BO19" s="675">
        <v>7.2</v>
      </c>
      <c r="BP19" s="675"/>
      <c r="BQ19" s="675"/>
      <c r="BR19" s="675"/>
      <c r="BS19" s="648" t="s">
        <v>137</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2">
      <c r="B20" s="639" t="s">
        <v>272</v>
      </c>
      <c r="C20" s="640"/>
      <c r="D20" s="640"/>
      <c r="E20" s="640"/>
      <c r="F20" s="640"/>
      <c r="G20" s="640"/>
      <c r="H20" s="640"/>
      <c r="I20" s="640"/>
      <c r="J20" s="640"/>
      <c r="K20" s="640"/>
      <c r="L20" s="640"/>
      <c r="M20" s="640"/>
      <c r="N20" s="640"/>
      <c r="O20" s="640"/>
      <c r="P20" s="640"/>
      <c r="Q20" s="641"/>
      <c r="R20" s="642">
        <v>17387</v>
      </c>
      <c r="S20" s="643"/>
      <c r="T20" s="643"/>
      <c r="U20" s="643"/>
      <c r="V20" s="643"/>
      <c r="W20" s="643"/>
      <c r="X20" s="643"/>
      <c r="Y20" s="644"/>
      <c r="Z20" s="675">
        <v>0</v>
      </c>
      <c r="AA20" s="675"/>
      <c r="AB20" s="675"/>
      <c r="AC20" s="675"/>
      <c r="AD20" s="676">
        <v>17387</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989096</v>
      </c>
      <c r="BH20" s="643"/>
      <c r="BI20" s="643"/>
      <c r="BJ20" s="643"/>
      <c r="BK20" s="643"/>
      <c r="BL20" s="643"/>
      <c r="BM20" s="643"/>
      <c r="BN20" s="644"/>
      <c r="BO20" s="675">
        <v>7.2</v>
      </c>
      <c r="BP20" s="675"/>
      <c r="BQ20" s="675"/>
      <c r="BR20" s="675"/>
      <c r="BS20" s="648" t="s">
        <v>128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54982219</v>
      </c>
      <c r="CS20" s="643"/>
      <c r="CT20" s="643"/>
      <c r="CU20" s="643"/>
      <c r="CV20" s="643"/>
      <c r="CW20" s="643"/>
      <c r="CX20" s="643"/>
      <c r="CY20" s="644"/>
      <c r="CZ20" s="675">
        <v>100</v>
      </c>
      <c r="DA20" s="675"/>
      <c r="DB20" s="675"/>
      <c r="DC20" s="675"/>
      <c r="DD20" s="648">
        <v>4149174</v>
      </c>
      <c r="DE20" s="643"/>
      <c r="DF20" s="643"/>
      <c r="DG20" s="643"/>
      <c r="DH20" s="643"/>
      <c r="DI20" s="643"/>
      <c r="DJ20" s="643"/>
      <c r="DK20" s="643"/>
      <c r="DL20" s="643"/>
      <c r="DM20" s="643"/>
      <c r="DN20" s="643"/>
      <c r="DO20" s="643"/>
      <c r="DP20" s="644"/>
      <c r="DQ20" s="648">
        <v>26664619</v>
      </c>
      <c r="DR20" s="643"/>
      <c r="DS20" s="643"/>
      <c r="DT20" s="643"/>
      <c r="DU20" s="643"/>
      <c r="DV20" s="643"/>
      <c r="DW20" s="643"/>
      <c r="DX20" s="643"/>
      <c r="DY20" s="643"/>
      <c r="DZ20" s="643"/>
      <c r="EA20" s="643"/>
      <c r="EB20" s="643"/>
      <c r="EC20" s="689"/>
    </row>
    <row r="21" spans="2:133" ht="11.25" customHeight="1" x14ac:dyDescent="0.2">
      <c r="B21" s="639" t="s">
        <v>275</v>
      </c>
      <c r="C21" s="640"/>
      <c r="D21" s="640"/>
      <c r="E21" s="640"/>
      <c r="F21" s="640"/>
      <c r="G21" s="640"/>
      <c r="H21" s="640"/>
      <c r="I21" s="640"/>
      <c r="J21" s="640"/>
      <c r="K21" s="640"/>
      <c r="L21" s="640"/>
      <c r="M21" s="640"/>
      <c r="N21" s="640"/>
      <c r="O21" s="640"/>
      <c r="P21" s="640"/>
      <c r="Q21" s="641"/>
      <c r="R21" s="642">
        <v>7877</v>
      </c>
      <c r="S21" s="643"/>
      <c r="T21" s="643"/>
      <c r="U21" s="643"/>
      <c r="V21" s="643"/>
      <c r="W21" s="643"/>
      <c r="X21" s="643"/>
      <c r="Y21" s="644"/>
      <c r="Z21" s="675">
        <v>0</v>
      </c>
      <c r="AA21" s="675"/>
      <c r="AB21" s="675"/>
      <c r="AC21" s="675"/>
      <c r="AD21" s="676">
        <v>7877</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128</v>
      </c>
      <c r="BH21" s="643"/>
      <c r="BI21" s="643"/>
      <c r="BJ21" s="643"/>
      <c r="BK21" s="643"/>
      <c r="BL21" s="643"/>
      <c r="BM21" s="643"/>
      <c r="BN21" s="644"/>
      <c r="BO21" s="675" t="s">
        <v>137</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277</v>
      </c>
      <c r="C22" s="640"/>
      <c r="D22" s="640"/>
      <c r="E22" s="640"/>
      <c r="F22" s="640"/>
      <c r="G22" s="640"/>
      <c r="H22" s="640"/>
      <c r="I22" s="640"/>
      <c r="J22" s="640"/>
      <c r="K22" s="640"/>
      <c r="L22" s="640"/>
      <c r="M22" s="640"/>
      <c r="N22" s="640"/>
      <c r="O22" s="640"/>
      <c r="P22" s="640"/>
      <c r="Q22" s="641"/>
      <c r="R22" s="642">
        <v>6726601</v>
      </c>
      <c r="S22" s="643"/>
      <c r="T22" s="643"/>
      <c r="U22" s="643"/>
      <c r="V22" s="643"/>
      <c r="W22" s="643"/>
      <c r="X22" s="643"/>
      <c r="Y22" s="644"/>
      <c r="Z22" s="675">
        <v>12.1</v>
      </c>
      <c r="AA22" s="675"/>
      <c r="AB22" s="675"/>
      <c r="AC22" s="675"/>
      <c r="AD22" s="676">
        <v>6574470</v>
      </c>
      <c r="AE22" s="676"/>
      <c r="AF22" s="676"/>
      <c r="AG22" s="676"/>
      <c r="AH22" s="676"/>
      <c r="AI22" s="676"/>
      <c r="AJ22" s="676"/>
      <c r="AK22" s="676"/>
      <c r="AL22" s="645">
        <v>29.4</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137</v>
      </c>
      <c r="BH22" s="643"/>
      <c r="BI22" s="643"/>
      <c r="BJ22" s="643"/>
      <c r="BK22" s="643"/>
      <c r="BL22" s="643"/>
      <c r="BM22" s="643"/>
      <c r="BN22" s="644"/>
      <c r="BO22" s="675" t="s">
        <v>137</v>
      </c>
      <c r="BP22" s="675"/>
      <c r="BQ22" s="675"/>
      <c r="BR22" s="675"/>
      <c r="BS22" s="648" t="s">
        <v>128</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280</v>
      </c>
      <c r="C23" s="640"/>
      <c r="D23" s="640"/>
      <c r="E23" s="640"/>
      <c r="F23" s="640"/>
      <c r="G23" s="640"/>
      <c r="H23" s="640"/>
      <c r="I23" s="640"/>
      <c r="J23" s="640"/>
      <c r="K23" s="640"/>
      <c r="L23" s="640"/>
      <c r="M23" s="640"/>
      <c r="N23" s="640"/>
      <c r="O23" s="640"/>
      <c r="P23" s="640"/>
      <c r="Q23" s="641"/>
      <c r="R23" s="642">
        <v>6574470</v>
      </c>
      <c r="S23" s="643"/>
      <c r="T23" s="643"/>
      <c r="U23" s="643"/>
      <c r="V23" s="643"/>
      <c r="W23" s="643"/>
      <c r="X23" s="643"/>
      <c r="Y23" s="644"/>
      <c r="Z23" s="675">
        <v>11.8</v>
      </c>
      <c r="AA23" s="675"/>
      <c r="AB23" s="675"/>
      <c r="AC23" s="675"/>
      <c r="AD23" s="676">
        <v>6574470</v>
      </c>
      <c r="AE23" s="676"/>
      <c r="AF23" s="676"/>
      <c r="AG23" s="676"/>
      <c r="AH23" s="676"/>
      <c r="AI23" s="676"/>
      <c r="AJ23" s="676"/>
      <c r="AK23" s="676"/>
      <c r="AL23" s="645">
        <v>29.4</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989096</v>
      </c>
      <c r="BH23" s="643"/>
      <c r="BI23" s="643"/>
      <c r="BJ23" s="643"/>
      <c r="BK23" s="643"/>
      <c r="BL23" s="643"/>
      <c r="BM23" s="643"/>
      <c r="BN23" s="644"/>
      <c r="BO23" s="675">
        <v>7.2</v>
      </c>
      <c r="BP23" s="675"/>
      <c r="BQ23" s="675"/>
      <c r="BR23" s="675"/>
      <c r="BS23" s="648" t="s">
        <v>137</v>
      </c>
      <c r="BT23" s="643"/>
      <c r="BU23" s="643"/>
      <c r="BV23" s="643"/>
      <c r="BW23" s="643"/>
      <c r="BX23" s="643"/>
      <c r="BY23" s="643"/>
      <c r="BZ23" s="643"/>
      <c r="CA23" s="643"/>
      <c r="CB23" s="689"/>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2">
      <c r="B24" s="639" t="s">
        <v>287</v>
      </c>
      <c r="C24" s="640"/>
      <c r="D24" s="640"/>
      <c r="E24" s="640"/>
      <c r="F24" s="640"/>
      <c r="G24" s="640"/>
      <c r="H24" s="640"/>
      <c r="I24" s="640"/>
      <c r="J24" s="640"/>
      <c r="K24" s="640"/>
      <c r="L24" s="640"/>
      <c r="M24" s="640"/>
      <c r="N24" s="640"/>
      <c r="O24" s="640"/>
      <c r="P24" s="640"/>
      <c r="Q24" s="641"/>
      <c r="R24" s="642">
        <v>152131</v>
      </c>
      <c r="S24" s="643"/>
      <c r="T24" s="643"/>
      <c r="U24" s="643"/>
      <c r="V24" s="643"/>
      <c r="W24" s="643"/>
      <c r="X24" s="643"/>
      <c r="Y24" s="644"/>
      <c r="Z24" s="675">
        <v>0.3</v>
      </c>
      <c r="AA24" s="675"/>
      <c r="AB24" s="675"/>
      <c r="AC24" s="675"/>
      <c r="AD24" s="676" t="s">
        <v>137</v>
      </c>
      <c r="AE24" s="676"/>
      <c r="AF24" s="676"/>
      <c r="AG24" s="676"/>
      <c r="AH24" s="676"/>
      <c r="AI24" s="676"/>
      <c r="AJ24" s="676"/>
      <c r="AK24" s="676"/>
      <c r="AL24" s="645" t="s">
        <v>137</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137</v>
      </c>
      <c r="BH24" s="643"/>
      <c r="BI24" s="643"/>
      <c r="BJ24" s="643"/>
      <c r="BK24" s="643"/>
      <c r="BL24" s="643"/>
      <c r="BM24" s="643"/>
      <c r="BN24" s="644"/>
      <c r="BO24" s="675" t="s">
        <v>289</v>
      </c>
      <c r="BP24" s="675"/>
      <c r="BQ24" s="675"/>
      <c r="BR24" s="675"/>
      <c r="BS24" s="648" t="s">
        <v>128</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23591839</v>
      </c>
      <c r="CS24" s="698"/>
      <c r="CT24" s="698"/>
      <c r="CU24" s="698"/>
      <c r="CV24" s="698"/>
      <c r="CW24" s="698"/>
      <c r="CX24" s="698"/>
      <c r="CY24" s="741"/>
      <c r="CZ24" s="742">
        <v>42.9</v>
      </c>
      <c r="DA24" s="713"/>
      <c r="DB24" s="713"/>
      <c r="DC24" s="745"/>
      <c r="DD24" s="740">
        <v>13308769</v>
      </c>
      <c r="DE24" s="698"/>
      <c r="DF24" s="698"/>
      <c r="DG24" s="698"/>
      <c r="DH24" s="698"/>
      <c r="DI24" s="698"/>
      <c r="DJ24" s="698"/>
      <c r="DK24" s="741"/>
      <c r="DL24" s="740">
        <v>12580088</v>
      </c>
      <c r="DM24" s="698"/>
      <c r="DN24" s="698"/>
      <c r="DO24" s="698"/>
      <c r="DP24" s="698"/>
      <c r="DQ24" s="698"/>
      <c r="DR24" s="698"/>
      <c r="DS24" s="698"/>
      <c r="DT24" s="698"/>
      <c r="DU24" s="698"/>
      <c r="DV24" s="741"/>
      <c r="DW24" s="742">
        <v>53.4</v>
      </c>
      <c r="DX24" s="713"/>
      <c r="DY24" s="713"/>
      <c r="DZ24" s="713"/>
      <c r="EA24" s="713"/>
      <c r="EB24" s="713"/>
      <c r="EC24" s="743"/>
    </row>
    <row r="25" spans="2:133" ht="11.25" customHeight="1" x14ac:dyDescent="0.2">
      <c r="B25" s="639" t="s">
        <v>291</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128</v>
      </c>
      <c r="AM25" s="646"/>
      <c r="AN25" s="646"/>
      <c r="AO25" s="677"/>
      <c r="AP25" s="736" t="s">
        <v>292</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267</v>
      </c>
      <c r="BP25" s="675"/>
      <c r="BQ25" s="675"/>
      <c r="BR25" s="675"/>
      <c r="BS25" s="648" t="s">
        <v>137</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7948727</v>
      </c>
      <c r="CS25" s="661"/>
      <c r="CT25" s="661"/>
      <c r="CU25" s="661"/>
      <c r="CV25" s="661"/>
      <c r="CW25" s="661"/>
      <c r="CX25" s="661"/>
      <c r="CY25" s="662"/>
      <c r="CZ25" s="645">
        <v>14.5</v>
      </c>
      <c r="DA25" s="663"/>
      <c r="DB25" s="663"/>
      <c r="DC25" s="664"/>
      <c r="DD25" s="648">
        <v>6757337</v>
      </c>
      <c r="DE25" s="661"/>
      <c r="DF25" s="661"/>
      <c r="DG25" s="661"/>
      <c r="DH25" s="661"/>
      <c r="DI25" s="661"/>
      <c r="DJ25" s="661"/>
      <c r="DK25" s="662"/>
      <c r="DL25" s="648">
        <v>6734341</v>
      </c>
      <c r="DM25" s="661"/>
      <c r="DN25" s="661"/>
      <c r="DO25" s="661"/>
      <c r="DP25" s="661"/>
      <c r="DQ25" s="661"/>
      <c r="DR25" s="661"/>
      <c r="DS25" s="661"/>
      <c r="DT25" s="661"/>
      <c r="DU25" s="661"/>
      <c r="DV25" s="662"/>
      <c r="DW25" s="645">
        <v>28.6</v>
      </c>
      <c r="DX25" s="663"/>
      <c r="DY25" s="663"/>
      <c r="DZ25" s="663"/>
      <c r="EA25" s="663"/>
      <c r="EB25" s="663"/>
      <c r="EC25" s="684"/>
    </row>
    <row r="26" spans="2:133" ht="11.25" customHeight="1" x14ac:dyDescent="0.2">
      <c r="B26" s="639" t="s">
        <v>294</v>
      </c>
      <c r="C26" s="640"/>
      <c r="D26" s="640"/>
      <c r="E26" s="640"/>
      <c r="F26" s="640"/>
      <c r="G26" s="640"/>
      <c r="H26" s="640"/>
      <c r="I26" s="640"/>
      <c r="J26" s="640"/>
      <c r="K26" s="640"/>
      <c r="L26" s="640"/>
      <c r="M26" s="640"/>
      <c r="N26" s="640"/>
      <c r="O26" s="640"/>
      <c r="P26" s="640"/>
      <c r="Q26" s="641"/>
      <c r="R26" s="642">
        <v>23298033</v>
      </c>
      <c r="S26" s="643"/>
      <c r="T26" s="643"/>
      <c r="U26" s="643"/>
      <c r="V26" s="643"/>
      <c r="W26" s="643"/>
      <c r="X26" s="643"/>
      <c r="Y26" s="644"/>
      <c r="Z26" s="675">
        <v>41.8</v>
      </c>
      <c r="AA26" s="675"/>
      <c r="AB26" s="675"/>
      <c r="AC26" s="675"/>
      <c r="AD26" s="676">
        <v>22156806</v>
      </c>
      <c r="AE26" s="676"/>
      <c r="AF26" s="676"/>
      <c r="AG26" s="676"/>
      <c r="AH26" s="676"/>
      <c r="AI26" s="676"/>
      <c r="AJ26" s="676"/>
      <c r="AK26" s="676"/>
      <c r="AL26" s="645">
        <v>99.2</v>
      </c>
      <c r="AM26" s="646"/>
      <c r="AN26" s="646"/>
      <c r="AO26" s="677"/>
      <c r="AP26" s="736" t="s">
        <v>295</v>
      </c>
      <c r="AQ26" s="737"/>
      <c r="AR26" s="737"/>
      <c r="AS26" s="737"/>
      <c r="AT26" s="737"/>
      <c r="AU26" s="737"/>
      <c r="AV26" s="737"/>
      <c r="AW26" s="737"/>
      <c r="AX26" s="737"/>
      <c r="AY26" s="737"/>
      <c r="AZ26" s="737"/>
      <c r="BA26" s="737"/>
      <c r="BB26" s="737"/>
      <c r="BC26" s="737"/>
      <c r="BD26" s="737"/>
      <c r="BE26" s="737"/>
      <c r="BF26" s="738"/>
      <c r="BG26" s="642" t="s">
        <v>137</v>
      </c>
      <c r="BH26" s="643"/>
      <c r="BI26" s="643"/>
      <c r="BJ26" s="643"/>
      <c r="BK26" s="643"/>
      <c r="BL26" s="643"/>
      <c r="BM26" s="643"/>
      <c r="BN26" s="644"/>
      <c r="BO26" s="675" t="s">
        <v>128</v>
      </c>
      <c r="BP26" s="675"/>
      <c r="BQ26" s="675"/>
      <c r="BR26" s="675"/>
      <c r="BS26" s="648" t="s">
        <v>137</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4901800</v>
      </c>
      <c r="CS26" s="643"/>
      <c r="CT26" s="643"/>
      <c r="CU26" s="643"/>
      <c r="CV26" s="643"/>
      <c r="CW26" s="643"/>
      <c r="CX26" s="643"/>
      <c r="CY26" s="644"/>
      <c r="CZ26" s="645">
        <v>8.9</v>
      </c>
      <c r="DA26" s="663"/>
      <c r="DB26" s="663"/>
      <c r="DC26" s="664"/>
      <c r="DD26" s="648">
        <v>4118196</v>
      </c>
      <c r="DE26" s="643"/>
      <c r="DF26" s="643"/>
      <c r="DG26" s="643"/>
      <c r="DH26" s="643"/>
      <c r="DI26" s="643"/>
      <c r="DJ26" s="643"/>
      <c r="DK26" s="644"/>
      <c r="DL26" s="648" t="s">
        <v>137</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2">
      <c r="B27" s="639" t="s">
        <v>297</v>
      </c>
      <c r="C27" s="640"/>
      <c r="D27" s="640"/>
      <c r="E27" s="640"/>
      <c r="F27" s="640"/>
      <c r="G27" s="640"/>
      <c r="H27" s="640"/>
      <c r="I27" s="640"/>
      <c r="J27" s="640"/>
      <c r="K27" s="640"/>
      <c r="L27" s="640"/>
      <c r="M27" s="640"/>
      <c r="N27" s="640"/>
      <c r="O27" s="640"/>
      <c r="P27" s="640"/>
      <c r="Q27" s="641"/>
      <c r="R27" s="642">
        <v>17511</v>
      </c>
      <c r="S27" s="643"/>
      <c r="T27" s="643"/>
      <c r="U27" s="643"/>
      <c r="V27" s="643"/>
      <c r="W27" s="643"/>
      <c r="X27" s="643"/>
      <c r="Y27" s="644"/>
      <c r="Z27" s="675">
        <v>0</v>
      </c>
      <c r="AA27" s="675"/>
      <c r="AB27" s="675"/>
      <c r="AC27" s="675"/>
      <c r="AD27" s="676">
        <v>17511</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13683204</v>
      </c>
      <c r="BH27" s="643"/>
      <c r="BI27" s="643"/>
      <c r="BJ27" s="643"/>
      <c r="BK27" s="643"/>
      <c r="BL27" s="643"/>
      <c r="BM27" s="643"/>
      <c r="BN27" s="644"/>
      <c r="BO27" s="675">
        <v>100</v>
      </c>
      <c r="BP27" s="675"/>
      <c r="BQ27" s="675"/>
      <c r="BR27" s="675"/>
      <c r="BS27" s="648">
        <v>35522</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12497309</v>
      </c>
      <c r="CS27" s="661"/>
      <c r="CT27" s="661"/>
      <c r="CU27" s="661"/>
      <c r="CV27" s="661"/>
      <c r="CW27" s="661"/>
      <c r="CX27" s="661"/>
      <c r="CY27" s="662"/>
      <c r="CZ27" s="645">
        <v>22.7</v>
      </c>
      <c r="DA27" s="663"/>
      <c r="DB27" s="663"/>
      <c r="DC27" s="664"/>
      <c r="DD27" s="648">
        <v>3511977</v>
      </c>
      <c r="DE27" s="661"/>
      <c r="DF27" s="661"/>
      <c r="DG27" s="661"/>
      <c r="DH27" s="661"/>
      <c r="DI27" s="661"/>
      <c r="DJ27" s="661"/>
      <c r="DK27" s="662"/>
      <c r="DL27" s="648">
        <v>3449604</v>
      </c>
      <c r="DM27" s="661"/>
      <c r="DN27" s="661"/>
      <c r="DO27" s="661"/>
      <c r="DP27" s="661"/>
      <c r="DQ27" s="661"/>
      <c r="DR27" s="661"/>
      <c r="DS27" s="661"/>
      <c r="DT27" s="661"/>
      <c r="DU27" s="661"/>
      <c r="DV27" s="662"/>
      <c r="DW27" s="645">
        <v>14.6</v>
      </c>
      <c r="DX27" s="663"/>
      <c r="DY27" s="663"/>
      <c r="DZ27" s="663"/>
      <c r="EA27" s="663"/>
      <c r="EB27" s="663"/>
      <c r="EC27" s="684"/>
    </row>
    <row r="28" spans="2:133" ht="11.25" customHeight="1" x14ac:dyDescent="0.2">
      <c r="B28" s="639" t="s">
        <v>300</v>
      </c>
      <c r="C28" s="640"/>
      <c r="D28" s="640"/>
      <c r="E28" s="640"/>
      <c r="F28" s="640"/>
      <c r="G28" s="640"/>
      <c r="H28" s="640"/>
      <c r="I28" s="640"/>
      <c r="J28" s="640"/>
      <c r="K28" s="640"/>
      <c r="L28" s="640"/>
      <c r="M28" s="640"/>
      <c r="N28" s="640"/>
      <c r="O28" s="640"/>
      <c r="P28" s="640"/>
      <c r="Q28" s="641"/>
      <c r="R28" s="642">
        <v>910759</v>
      </c>
      <c r="S28" s="643"/>
      <c r="T28" s="643"/>
      <c r="U28" s="643"/>
      <c r="V28" s="643"/>
      <c r="W28" s="643"/>
      <c r="X28" s="643"/>
      <c r="Y28" s="644"/>
      <c r="Z28" s="675">
        <v>1.6</v>
      </c>
      <c r="AA28" s="675"/>
      <c r="AB28" s="675"/>
      <c r="AC28" s="675"/>
      <c r="AD28" s="676" t="s">
        <v>137</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3145803</v>
      </c>
      <c r="CS28" s="643"/>
      <c r="CT28" s="643"/>
      <c r="CU28" s="643"/>
      <c r="CV28" s="643"/>
      <c r="CW28" s="643"/>
      <c r="CX28" s="643"/>
      <c r="CY28" s="644"/>
      <c r="CZ28" s="645">
        <v>5.7</v>
      </c>
      <c r="DA28" s="663"/>
      <c r="DB28" s="663"/>
      <c r="DC28" s="664"/>
      <c r="DD28" s="648">
        <v>3039455</v>
      </c>
      <c r="DE28" s="643"/>
      <c r="DF28" s="643"/>
      <c r="DG28" s="643"/>
      <c r="DH28" s="643"/>
      <c r="DI28" s="643"/>
      <c r="DJ28" s="643"/>
      <c r="DK28" s="644"/>
      <c r="DL28" s="648">
        <v>2396143</v>
      </c>
      <c r="DM28" s="643"/>
      <c r="DN28" s="643"/>
      <c r="DO28" s="643"/>
      <c r="DP28" s="643"/>
      <c r="DQ28" s="643"/>
      <c r="DR28" s="643"/>
      <c r="DS28" s="643"/>
      <c r="DT28" s="643"/>
      <c r="DU28" s="643"/>
      <c r="DV28" s="644"/>
      <c r="DW28" s="645">
        <v>10.199999999999999</v>
      </c>
      <c r="DX28" s="663"/>
      <c r="DY28" s="663"/>
      <c r="DZ28" s="663"/>
      <c r="EA28" s="663"/>
      <c r="EB28" s="663"/>
      <c r="EC28" s="684"/>
    </row>
    <row r="29" spans="2:133" ht="11.25" customHeight="1" x14ac:dyDescent="0.2">
      <c r="B29" s="639" t="s">
        <v>302</v>
      </c>
      <c r="C29" s="640"/>
      <c r="D29" s="640"/>
      <c r="E29" s="640"/>
      <c r="F29" s="640"/>
      <c r="G29" s="640"/>
      <c r="H29" s="640"/>
      <c r="I29" s="640"/>
      <c r="J29" s="640"/>
      <c r="K29" s="640"/>
      <c r="L29" s="640"/>
      <c r="M29" s="640"/>
      <c r="N29" s="640"/>
      <c r="O29" s="640"/>
      <c r="P29" s="640"/>
      <c r="Q29" s="641"/>
      <c r="R29" s="642">
        <v>548188</v>
      </c>
      <c r="S29" s="643"/>
      <c r="T29" s="643"/>
      <c r="U29" s="643"/>
      <c r="V29" s="643"/>
      <c r="W29" s="643"/>
      <c r="X29" s="643"/>
      <c r="Y29" s="644"/>
      <c r="Z29" s="675">
        <v>1</v>
      </c>
      <c r="AA29" s="675"/>
      <c r="AB29" s="675"/>
      <c r="AC29" s="675"/>
      <c r="AD29" s="676">
        <v>160241</v>
      </c>
      <c r="AE29" s="676"/>
      <c r="AF29" s="676"/>
      <c r="AG29" s="676"/>
      <c r="AH29" s="676"/>
      <c r="AI29" s="676"/>
      <c r="AJ29" s="676"/>
      <c r="AK29" s="676"/>
      <c r="AL29" s="645">
        <v>0.7</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303</v>
      </c>
      <c r="CE29" s="728"/>
      <c r="CF29" s="681" t="s">
        <v>304</v>
      </c>
      <c r="CG29" s="682"/>
      <c r="CH29" s="682"/>
      <c r="CI29" s="682"/>
      <c r="CJ29" s="682"/>
      <c r="CK29" s="682"/>
      <c r="CL29" s="682"/>
      <c r="CM29" s="682"/>
      <c r="CN29" s="682"/>
      <c r="CO29" s="682"/>
      <c r="CP29" s="682"/>
      <c r="CQ29" s="683"/>
      <c r="CR29" s="642">
        <v>3145803</v>
      </c>
      <c r="CS29" s="661"/>
      <c r="CT29" s="661"/>
      <c r="CU29" s="661"/>
      <c r="CV29" s="661"/>
      <c r="CW29" s="661"/>
      <c r="CX29" s="661"/>
      <c r="CY29" s="662"/>
      <c r="CZ29" s="645">
        <v>5.7</v>
      </c>
      <c r="DA29" s="663"/>
      <c r="DB29" s="663"/>
      <c r="DC29" s="664"/>
      <c r="DD29" s="648">
        <v>3039455</v>
      </c>
      <c r="DE29" s="661"/>
      <c r="DF29" s="661"/>
      <c r="DG29" s="661"/>
      <c r="DH29" s="661"/>
      <c r="DI29" s="661"/>
      <c r="DJ29" s="661"/>
      <c r="DK29" s="662"/>
      <c r="DL29" s="648">
        <v>2396143</v>
      </c>
      <c r="DM29" s="661"/>
      <c r="DN29" s="661"/>
      <c r="DO29" s="661"/>
      <c r="DP29" s="661"/>
      <c r="DQ29" s="661"/>
      <c r="DR29" s="661"/>
      <c r="DS29" s="661"/>
      <c r="DT29" s="661"/>
      <c r="DU29" s="661"/>
      <c r="DV29" s="662"/>
      <c r="DW29" s="645">
        <v>10.199999999999999</v>
      </c>
      <c r="DX29" s="663"/>
      <c r="DY29" s="663"/>
      <c r="DZ29" s="663"/>
      <c r="EA29" s="663"/>
      <c r="EB29" s="663"/>
      <c r="EC29" s="684"/>
    </row>
    <row r="30" spans="2:133" ht="11.25" customHeight="1" x14ac:dyDescent="0.2">
      <c r="B30" s="639" t="s">
        <v>305</v>
      </c>
      <c r="C30" s="640"/>
      <c r="D30" s="640"/>
      <c r="E30" s="640"/>
      <c r="F30" s="640"/>
      <c r="G30" s="640"/>
      <c r="H30" s="640"/>
      <c r="I30" s="640"/>
      <c r="J30" s="640"/>
      <c r="K30" s="640"/>
      <c r="L30" s="640"/>
      <c r="M30" s="640"/>
      <c r="N30" s="640"/>
      <c r="O30" s="640"/>
      <c r="P30" s="640"/>
      <c r="Q30" s="641"/>
      <c r="R30" s="642">
        <v>330697</v>
      </c>
      <c r="S30" s="643"/>
      <c r="T30" s="643"/>
      <c r="U30" s="643"/>
      <c r="V30" s="643"/>
      <c r="W30" s="643"/>
      <c r="X30" s="643"/>
      <c r="Y30" s="644"/>
      <c r="Z30" s="675">
        <v>0.6</v>
      </c>
      <c r="AA30" s="675"/>
      <c r="AB30" s="675"/>
      <c r="AC30" s="675"/>
      <c r="AD30" s="676" t="s">
        <v>137</v>
      </c>
      <c r="AE30" s="676"/>
      <c r="AF30" s="676"/>
      <c r="AG30" s="676"/>
      <c r="AH30" s="676"/>
      <c r="AI30" s="676"/>
      <c r="AJ30" s="676"/>
      <c r="AK30" s="676"/>
      <c r="AL30" s="645" t="s">
        <v>137</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306</v>
      </c>
      <c r="BH30" s="716"/>
      <c r="BI30" s="716"/>
      <c r="BJ30" s="716"/>
      <c r="BK30" s="716"/>
      <c r="BL30" s="716"/>
      <c r="BM30" s="716"/>
      <c r="BN30" s="716"/>
      <c r="BO30" s="716"/>
      <c r="BP30" s="716"/>
      <c r="BQ30" s="717"/>
      <c r="BR30" s="703" t="s">
        <v>307</v>
      </c>
      <c r="BS30" s="716"/>
      <c r="BT30" s="716"/>
      <c r="BU30" s="716"/>
      <c r="BV30" s="716"/>
      <c r="BW30" s="716"/>
      <c r="BX30" s="716"/>
      <c r="BY30" s="716"/>
      <c r="BZ30" s="716"/>
      <c r="CA30" s="716"/>
      <c r="CB30" s="717"/>
      <c r="CD30" s="729"/>
      <c r="CE30" s="730"/>
      <c r="CF30" s="681" t="s">
        <v>308</v>
      </c>
      <c r="CG30" s="682"/>
      <c r="CH30" s="682"/>
      <c r="CI30" s="682"/>
      <c r="CJ30" s="682"/>
      <c r="CK30" s="682"/>
      <c r="CL30" s="682"/>
      <c r="CM30" s="682"/>
      <c r="CN30" s="682"/>
      <c r="CO30" s="682"/>
      <c r="CP30" s="682"/>
      <c r="CQ30" s="683"/>
      <c r="CR30" s="642">
        <v>2994616</v>
      </c>
      <c r="CS30" s="643"/>
      <c r="CT30" s="643"/>
      <c r="CU30" s="643"/>
      <c r="CV30" s="643"/>
      <c r="CW30" s="643"/>
      <c r="CX30" s="643"/>
      <c r="CY30" s="644"/>
      <c r="CZ30" s="645">
        <v>5.4</v>
      </c>
      <c r="DA30" s="663"/>
      <c r="DB30" s="663"/>
      <c r="DC30" s="664"/>
      <c r="DD30" s="648">
        <v>2897702</v>
      </c>
      <c r="DE30" s="643"/>
      <c r="DF30" s="643"/>
      <c r="DG30" s="643"/>
      <c r="DH30" s="643"/>
      <c r="DI30" s="643"/>
      <c r="DJ30" s="643"/>
      <c r="DK30" s="644"/>
      <c r="DL30" s="648">
        <v>2254390</v>
      </c>
      <c r="DM30" s="643"/>
      <c r="DN30" s="643"/>
      <c r="DO30" s="643"/>
      <c r="DP30" s="643"/>
      <c r="DQ30" s="643"/>
      <c r="DR30" s="643"/>
      <c r="DS30" s="643"/>
      <c r="DT30" s="643"/>
      <c r="DU30" s="643"/>
      <c r="DV30" s="644"/>
      <c r="DW30" s="645">
        <v>9.6</v>
      </c>
      <c r="DX30" s="663"/>
      <c r="DY30" s="663"/>
      <c r="DZ30" s="663"/>
      <c r="EA30" s="663"/>
      <c r="EB30" s="663"/>
      <c r="EC30" s="684"/>
    </row>
    <row r="31" spans="2:133" ht="11.25" customHeight="1" x14ac:dyDescent="0.2">
      <c r="B31" s="639" t="s">
        <v>309</v>
      </c>
      <c r="C31" s="640"/>
      <c r="D31" s="640"/>
      <c r="E31" s="640"/>
      <c r="F31" s="640"/>
      <c r="G31" s="640"/>
      <c r="H31" s="640"/>
      <c r="I31" s="640"/>
      <c r="J31" s="640"/>
      <c r="K31" s="640"/>
      <c r="L31" s="640"/>
      <c r="M31" s="640"/>
      <c r="N31" s="640"/>
      <c r="O31" s="640"/>
      <c r="P31" s="640"/>
      <c r="Q31" s="641"/>
      <c r="R31" s="642">
        <v>20901717</v>
      </c>
      <c r="S31" s="643"/>
      <c r="T31" s="643"/>
      <c r="U31" s="643"/>
      <c r="V31" s="643"/>
      <c r="W31" s="643"/>
      <c r="X31" s="643"/>
      <c r="Y31" s="644"/>
      <c r="Z31" s="675">
        <v>37.5</v>
      </c>
      <c r="AA31" s="675"/>
      <c r="AB31" s="675"/>
      <c r="AC31" s="675"/>
      <c r="AD31" s="676" t="s">
        <v>128</v>
      </c>
      <c r="AE31" s="676"/>
      <c r="AF31" s="676"/>
      <c r="AG31" s="676"/>
      <c r="AH31" s="676"/>
      <c r="AI31" s="676"/>
      <c r="AJ31" s="676"/>
      <c r="AK31" s="676"/>
      <c r="AL31" s="645" t="s">
        <v>137</v>
      </c>
      <c r="AM31" s="646"/>
      <c r="AN31" s="646"/>
      <c r="AO31" s="677"/>
      <c r="AP31" s="718" t="s">
        <v>310</v>
      </c>
      <c r="AQ31" s="719"/>
      <c r="AR31" s="719"/>
      <c r="AS31" s="719"/>
      <c r="AT31" s="724" t="s">
        <v>311</v>
      </c>
      <c r="AU31" s="231"/>
      <c r="AV31" s="231"/>
      <c r="AW31" s="231"/>
      <c r="AX31" s="708" t="s">
        <v>187</v>
      </c>
      <c r="AY31" s="709"/>
      <c r="AZ31" s="709"/>
      <c r="BA31" s="709"/>
      <c r="BB31" s="709"/>
      <c r="BC31" s="709"/>
      <c r="BD31" s="709"/>
      <c r="BE31" s="709"/>
      <c r="BF31" s="710"/>
      <c r="BG31" s="711">
        <v>99.3</v>
      </c>
      <c r="BH31" s="712"/>
      <c r="BI31" s="712"/>
      <c r="BJ31" s="712"/>
      <c r="BK31" s="712"/>
      <c r="BL31" s="712"/>
      <c r="BM31" s="713">
        <v>98.4</v>
      </c>
      <c r="BN31" s="712"/>
      <c r="BO31" s="712"/>
      <c r="BP31" s="712"/>
      <c r="BQ31" s="714"/>
      <c r="BR31" s="711">
        <v>99.7</v>
      </c>
      <c r="BS31" s="712"/>
      <c r="BT31" s="712"/>
      <c r="BU31" s="712"/>
      <c r="BV31" s="712"/>
      <c r="BW31" s="712"/>
      <c r="BX31" s="713">
        <v>98.4</v>
      </c>
      <c r="BY31" s="712"/>
      <c r="BZ31" s="712"/>
      <c r="CA31" s="712"/>
      <c r="CB31" s="714"/>
      <c r="CD31" s="729"/>
      <c r="CE31" s="730"/>
      <c r="CF31" s="681" t="s">
        <v>312</v>
      </c>
      <c r="CG31" s="682"/>
      <c r="CH31" s="682"/>
      <c r="CI31" s="682"/>
      <c r="CJ31" s="682"/>
      <c r="CK31" s="682"/>
      <c r="CL31" s="682"/>
      <c r="CM31" s="682"/>
      <c r="CN31" s="682"/>
      <c r="CO31" s="682"/>
      <c r="CP31" s="682"/>
      <c r="CQ31" s="683"/>
      <c r="CR31" s="642">
        <v>151187</v>
      </c>
      <c r="CS31" s="661"/>
      <c r="CT31" s="661"/>
      <c r="CU31" s="661"/>
      <c r="CV31" s="661"/>
      <c r="CW31" s="661"/>
      <c r="CX31" s="661"/>
      <c r="CY31" s="662"/>
      <c r="CZ31" s="645">
        <v>0.3</v>
      </c>
      <c r="DA31" s="663"/>
      <c r="DB31" s="663"/>
      <c r="DC31" s="664"/>
      <c r="DD31" s="648">
        <v>141753</v>
      </c>
      <c r="DE31" s="661"/>
      <c r="DF31" s="661"/>
      <c r="DG31" s="661"/>
      <c r="DH31" s="661"/>
      <c r="DI31" s="661"/>
      <c r="DJ31" s="661"/>
      <c r="DK31" s="662"/>
      <c r="DL31" s="648">
        <v>141753</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2">
      <c r="B32" s="733" t="s">
        <v>313</v>
      </c>
      <c r="C32" s="734"/>
      <c r="D32" s="734"/>
      <c r="E32" s="734"/>
      <c r="F32" s="734"/>
      <c r="G32" s="734"/>
      <c r="H32" s="734"/>
      <c r="I32" s="734"/>
      <c r="J32" s="734"/>
      <c r="K32" s="734"/>
      <c r="L32" s="734"/>
      <c r="M32" s="734"/>
      <c r="N32" s="734"/>
      <c r="O32" s="734"/>
      <c r="P32" s="734"/>
      <c r="Q32" s="735"/>
      <c r="R32" s="642" t="s">
        <v>137</v>
      </c>
      <c r="S32" s="643"/>
      <c r="T32" s="643"/>
      <c r="U32" s="643"/>
      <c r="V32" s="643"/>
      <c r="W32" s="643"/>
      <c r="X32" s="643"/>
      <c r="Y32" s="644"/>
      <c r="Z32" s="675" t="s">
        <v>137</v>
      </c>
      <c r="AA32" s="675"/>
      <c r="AB32" s="675"/>
      <c r="AC32" s="675"/>
      <c r="AD32" s="676" t="s">
        <v>137</v>
      </c>
      <c r="AE32" s="676"/>
      <c r="AF32" s="676"/>
      <c r="AG32" s="676"/>
      <c r="AH32" s="676"/>
      <c r="AI32" s="676"/>
      <c r="AJ32" s="676"/>
      <c r="AK32" s="676"/>
      <c r="AL32" s="645" t="s">
        <v>128</v>
      </c>
      <c r="AM32" s="646"/>
      <c r="AN32" s="646"/>
      <c r="AO32" s="677"/>
      <c r="AP32" s="720"/>
      <c r="AQ32" s="721"/>
      <c r="AR32" s="721"/>
      <c r="AS32" s="721"/>
      <c r="AT32" s="725"/>
      <c r="AU32" s="230" t="s">
        <v>314</v>
      </c>
      <c r="AV32" s="230"/>
      <c r="AW32" s="230"/>
      <c r="AX32" s="639" t="s">
        <v>315</v>
      </c>
      <c r="AY32" s="640"/>
      <c r="AZ32" s="640"/>
      <c r="BA32" s="640"/>
      <c r="BB32" s="640"/>
      <c r="BC32" s="640"/>
      <c r="BD32" s="640"/>
      <c r="BE32" s="640"/>
      <c r="BF32" s="641"/>
      <c r="BG32" s="715">
        <v>99.3</v>
      </c>
      <c r="BH32" s="661"/>
      <c r="BI32" s="661"/>
      <c r="BJ32" s="661"/>
      <c r="BK32" s="661"/>
      <c r="BL32" s="661"/>
      <c r="BM32" s="646">
        <v>98.6</v>
      </c>
      <c r="BN32" s="707"/>
      <c r="BO32" s="707"/>
      <c r="BP32" s="707"/>
      <c r="BQ32" s="688"/>
      <c r="BR32" s="715">
        <v>99.8</v>
      </c>
      <c r="BS32" s="661"/>
      <c r="BT32" s="661"/>
      <c r="BU32" s="661"/>
      <c r="BV32" s="661"/>
      <c r="BW32" s="661"/>
      <c r="BX32" s="646">
        <v>98.5</v>
      </c>
      <c r="BY32" s="707"/>
      <c r="BZ32" s="707"/>
      <c r="CA32" s="707"/>
      <c r="CB32" s="688"/>
      <c r="CD32" s="731"/>
      <c r="CE32" s="732"/>
      <c r="CF32" s="681" t="s">
        <v>316</v>
      </c>
      <c r="CG32" s="682"/>
      <c r="CH32" s="682"/>
      <c r="CI32" s="682"/>
      <c r="CJ32" s="682"/>
      <c r="CK32" s="682"/>
      <c r="CL32" s="682"/>
      <c r="CM32" s="682"/>
      <c r="CN32" s="682"/>
      <c r="CO32" s="682"/>
      <c r="CP32" s="682"/>
      <c r="CQ32" s="683"/>
      <c r="CR32" s="642" t="s">
        <v>137</v>
      </c>
      <c r="CS32" s="643"/>
      <c r="CT32" s="643"/>
      <c r="CU32" s="643"/>
      <c r="CV32" s="643"/>
      <c r="CW32" s="643"/>
      <c r="CX32" s="643"/>
      <c r="CY32" s="644"/>
      <c r="CZ32" s="645" t="s">
        <v>137</v>
      </c>
      <c r="DA32" s="663"/>
      <c r="DB32" s="663"/>
      <c r="DC32" s="664"/>
      <c r="DD32" s="648" t="s">
        <v>137</v>
      </c>
      <c r="DE32" s="643"/>
      <c r="DF32" s="643"/>
      <c r="DG32" s="643"/>
      <c r="DH32" s="643"/>
      <c r="DI32" s="643"/>
      <c r="DJ32" s="643"/>
      <c r="DK32" s="644"/>
      <c r="DL32" s="648" t="s">
        <v>289</v>
      </c>
      <c r="DM32" s="643"/>
      <c r="DN32" s="643"/>
      <c r="DO32" s="643"/>
      <c r="DP32" s="643"/>
      <c r="DQ32" s="643"/>
      <c r="DR32" s="643"/>
      <c r="DS32" s="643"/>
      <c r="DT32" s="643"/>
      <c r="DU32" s="643"/>
      <c r="DV32" s="644"/>
      <c r="DW32" s="645" t="s">
        <v>128</v>
      </c>
      <c r="DX32" s="663"/>
      <c r="DY32" s="663"/>
      <c r="DZ32" s="663"/>
      <c r="EA32" s="663"/>
      <c r="EB32" s="663"/>
      <c r="EC32" s="684"/>
    </row>
    <row r="33" spans="2:133" ht="11.25" customHeight="1" x14ac:dyDescent="0.2">
      <c r="B33" s="639" t="s">
        <v>317</v>
      </c>
      <c r="C33" s="640"/>
      <c r="D33" s="640"/>
      <c r="E33" s="640"/>
      <c r="F33" s="640"/>
      <c r="G33" s="640"/>
      <c r="H33" s="640"/>
      <c r="I33" s="640"/>
      <c r="J33" s="640"/>
      <c r="K33" s="640"/>
      <c r="L33" s="640"/>
      <c r="M33" s="640"/>
      <c r="N33" s="640"/>
      <c r="O33" s="640"/>
      <c r="P33" s="640"/>
      <c r="Q33" s="641"/>
      <c r="R33" s="642">
        <v>3210276</v>
      </c>
      <c r="S33" s="643"/>
      <c r="T33" s="643"/>
      <c r="U33" s="643"/>
      <c r="V33" s="643"/>
      <c r="W33" s="643"/>
      <c r="X33" s="643"/>
      <c r="Y33" s="644"/>
      <c r="Z33" s="675">
        <v>5.8</v>
      </c>
      <c r="AA33" s="675"/>
      <c r="AB33" s="675"/>
      <c r="AC33" s="675"/>
      <c r="AD33" s="676" t="s">
        <v>137</v>
      </c>
      <c r="AE33" s="676"/>
      <c r="AF33" s="676"/>
      <c r="AG33" s="676"/>
      <c r="AH33" s="676"/>
      <c r="AI33" s="676"/>
      <c r="AJ33" s="676"/>
      <c r="AK33" s="676"/>
      <c r="AL33" s="645" t="s">
        <v>137</v>
      </c>
      <c r="AM33" s="646"/>
      <c r="AN33" s="646"/>
      <c r="AO33" s="677"/>
      <c r="AP33" s="722"/>
      <c r="AQ33" s="723"/>
      <c r="AR33" s="723"/>
      <c r="AS33" s="723"/>
      <c r="AT33" s="726"/>
      <c r="AU33" s="232"/>
      <c r="AV33" s="232"/>
      <c r="AW33" s="232"/>
      <c r="AX33" s="623" t="s">
        <v>318</v>
      </c>
      <c r="AY33" s="624"/>
      <c r="AZ33" s="624"/>
      <c r="BA33" s="624"/>
      <c r="BB33" s="624"/>
      <c r="BC33" s="624"/>
      <c r="BD33" s="624"/>
      <c r="BE33" s="624"/>
      <c r="BF33" s="625"/>
      <c r="BG33" s="706">
        <v>99.2</v>
      </c>
      <c r="BH33" s="627"/>
      <c r="BI33" s="627"/>
      <c r="BJ33" s="627"/>
      <c r="BK33" s="627"/>
      <c r="BL33" s="627"/>
      <c r="BM33" s="669">
        <v>98.1</v>
      </c>
      <c r="BN33" s="627"/>
      <c r="BO33" s="627"/>
      <c r="BP33" s="627"/>
      <c r="BQ33" s="671"/>
      <c r="BR33" s="706">
        <v>99.6</v>
      </c>
      <c r="BS33" s="627"/>
      <c r="BT33" s="627"/>
      <c r="BU33" s="627"/>
      <c r="BV33" s="627"/>
      <c r="BW33" s="627"/>
      <c r="BX33" s="669">
        <v>98.1</v>
      </c>
      <c r="BY33" s="627"/>
      <c r="BZ33" s="627"/>
      <c r="CA33" s="627"/>
      <c r="CB33" s="671"/>
      <c r="CD33" s="681" t="s">
        <v>319</v>
      </c>
      <c r="CE33" s="682"/>
      <c r="CF33" s="682"/>
      <c r="CG33" s="682"/>
      <c r="CH33" s="682"/>
      <c r="CI33" s="682"/>
      <c r="CJ33" s="682"/>
      <c r="CK33" s="682"/>
      <c r="CL33" s="682"/>
      <c r="CM33" s="682"/>
      <c r="CN33" s="682"/>
      <c r="CO33" s="682"/>
      <c r="CP33" s="682"/>
      <c r="CQ33" s="683"/>
      <c r="CR33" s="642">
        <v>27228547</v>
      </c>
      <c r="CS33" s="661"/>
      <c r="CT33" s="661"/>
      <c r="CU33" s="661"/>
      <c r="CV33" s="661"/>
      <c r="CW33" s="661"/>
      <c r="CX33" s="661"/>
      <c r="CY33" s="662"/>
      <c r="CZ33" s="645">
        <v>49.5</v>
      </c>
      <c r="DA33" s="663"/>
      <c r="DB33" s="663"/>
      <c r="DC33" s="664"/>
      <c r="DD33" s="648">
        <v>11989100</v>
      </c>
      <c r="DE33" s="661"/>
      <c r="DF33" s="661"/>
      <c r="DG33" s="661"/>
      <c r="DH33" s="661"/>
      <c r="DI33" s="661"/>
      <c r="DJ33" s="661"/>
      <c r="DK33" s="662"/>
      <c r="DL33" s="648">
        <v>9345790</v>
      </c>
      <c r="DM33" s="661"/>
      <c r="DN33" s="661"/>
      <c r="DO33" s="661"/>
      <c r="DP33" s="661"/>
      <c r="DQ33" s="661"/>
      <c r="DR33" s="661"/>
      <c r="DS33" s="661"/>
      <c r="DT33" s="661"/>
      <c r="DU33" s="661"/>
      <c r="DV33" s="662"/>
      <c r="DW33" s="645">
        <v>39.6</v>
      </c>
      <c r="DX33" s="663"/>
      <c r="DY33" s="663"/>
      <c r="DZ33" s="663"/>
      <c r="EA33" s="663"/>
      <c r="EB33" s="663"/>
      <c r="EC33" s="684"/>
    </row>
    <row r="34" spans="2:133" ht="11.25" customHeight="1" x14ac:dyDescent="0.2">
      <c r="B34" s="639" t="s">
        <v>320</v>
      </c>
      <c r="C34" s="640"/>
      <c r="D34" s="640"/>
      <c r="E34" s="640"/>
      <c r="F34" s="640"/>
      <c r="G34" s="640"/>
      <c r="H34" s="640"/>
      <c r="I34" s="640"/>
      <c r="J34" s="640"/>
      <c r="K34" s="640"/>
      <c r="L34" s="640"/>
      <c r="M34" s="640"/>
      <c r="N34" s="640"/>
      <c r="O34" s="640"/>
      <c r="P34" s="640"/>
      <c r="Q34" s="641"/>
      <c r="R34" s="642">
        <v>45440</v>
      </c>
      <c r="S34" s="643"/>
      <c r="T34" s="643"/>
      <c r="U34" s="643"/>
      <c r="V34" s="643"/>
      <c r="W34" s="643"/>
      <c r="X34" s="643"/>
      <c r="Y34" s="644"/>
      <c r="Z34" s="675">
        <v>0.1</v>
      </c>
      <c r="AA34" s="675"/>
      <c r="AB34" s="675"/>
      <c r="AC34" s="675"/>
      <c r="AD34" s="676">
        <v>6372</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321</v>
      </c>
      <c r="CE34" s="682"/>
      <c r="CF34" s="682"/>
      <c r="CG34" s="682"/>
      <c r="CH34" s="682"/>
      <c r="CI34" s="682"/>
      <c r="CJ34" s="682"/>
      <c r="CK34" s="682"/>
      <c r="CL34" s="682"/>
      <c r="CM34" s="682"/>
      <c r="CN34" s="682"/>
      <c r="CO34" s="682"/>
      <c r="CP34" s="682"/>
      <c r="CQ34" s="683"/>
      <c r="CR34" s="642">
        <v>5408154</v>
      </c>
      <c r="CS34" s="643"/>
      <c r="CT34" s="643"/>
      <c r="CU34" s="643"/>
      <c r="CV34" s="643"/>
      <c r="CW34" s="643"/>
      <c r="CX34" s="643"/>
      <c r="CY34" s="644"/>
      <c r="CZ34" s="645">
        <v>9.8000000000000007</v>
      </c>
      <c r="DA34" s="663"/>
      <c r="DB34" s="663"/>
      <c r="DC34" s="664"/>
      <c r="DD34" s="648">
        <v>3958041</v>
      </c>
      <c r="DE34" s="643"/>
      <c r="DF34" s="643"/>
      <c r="DG34" s="643"/>
      <c r="DH34" s="643"/>
      <c r="DI34" s="643"/>
      <c r="DJ34" s="643"/>
      <c r="DK34" s="644"/>
      <c r="DL34" s="648">
        <v>3384759</v>
      </c>
      <c r="DM34" s="643"/>
      <c r="DN34" s="643"/>
      <c r="DO34" s="643"/>
      <c r="DP34" s="643"/>
      <c r="DQ34" s="643"/>
      <c r="DR34" s="643"/>
      <c r="DS34" s="643"/>
      <c r="DT34" s="643"/>
      <c r="DU34" s="643"/>
      <c r="DV34" s="644"/>
      <c r="DW34" s="645">
        <v>14.4</v>
      </c>
      <c r="DX34" s="663"/>
      <c r="DY34" s="663"/>
      <c r="DZ34" s="663"/>
      <c r="EA34" s="663"/>
      <c r="EB34" s="663"/>
      <c r="EC34" s="684"/>
    </row>
    <row r="35" spans="2:133" ht="11.25" customHeight="1" x14ac:dyDescent="0.2">
      <c r="B35" s="639" t="s">
        <v>322</v>
      </c>
      <c r="C35" s="640"/>
      <c r="D35" s="640"/>
      <c r="E35" s="640"/>
      <c r="F35" s="640"/>
      <c r="G35" s="640"/>
      <c r="H35" s="640"/>
      <c r="I35" s="640"/>
      <c r="J35" s="640"/>
      <c r="K35" s="640"/>
      <c r="L35" s="640"/>
      <c r="M35" s="640"/>
      <c r="N35" s="640"/>
      <c r="O35" s="640"/>
      <c r="P35" s="640"/>
      <c r="Q35" s="641"/>
      <c r="R35" s="642">
        <v>56335</v>
      </c>
      <c r="S35" s="643"/>
      <c r="T35" s="643"/>
      <c r="U35" s="643"/>
      <c r="V35" s="643"/>
      <c r="W35" s="643"/>
      <c r="X35" s="643"/>
      <c r="Y35" s="644"/>
      <c r="Z35" s="675">
        <v>0.1</v>
      </c>
      <c r="AA35" s="675"/>
      <c r="AB35" s="675"/>
      <c r="AC35" s="675"/>
      <c r="AD35" s="676" t="s">
        <v>128</v>
      </c>
      <c r="AE35" s="676"/>
      <c r="AF35" s="676"/>
      <c r="AG35" s="676"/>
      <c r="AH35" s="676"/>
      <c r="AI35" s="676"/>
      <c r="AJ35" s="676"/>
      <c r="AK35" s="676"/>
      <c r="AL35" s="645" t="s">
        <v>137</v>
      </c>
      <c r="AM35" s="646"/>
      <c r="AN35" s="646"/>
      <c r="AO35" s="677"/>
      <c r="AP35" s="235"/>
      <c r="AQ35" s="703" t="s">
        <v>323</v>
      </c>
      <c r="AR35" s="704"/>
      <c r="AS35" s="704"/>
      <c r="AT35" s="704"/>
      <c r="AU35" s="704"/>
      <c r="AV35" s="704"/>
      <c r="AW35" s="704"/>
      <c r="AX35" s="704"/>
      <c r="AY35" s="704"/>
      <c r="AZ35" s="704"/>
      <c r="BA35" s="704"/>
      <c r="BB35" s="704"/>
      <c r="BC35" s="704"/>
      <c r="BD35" s="704"/>
      <c r="BE35" s="704"/>
      <c r="BF35" s="705"/>
      <c r="BG35" s="703" t="s">
        <v>324</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325</v>
      </c>
      <c r="CE35" s="682"/>
      <c r="CF35" s="682"/>
      <c r="CG35" s="682"/>
      <c r="CH35" s="682"/>
      <c r="CI35" s="682"/>
      <c r="CJ35" s="682"/>
      <c r="CK35" s="682"/>
      <c r="CL35" s="682"/>
      <c r="CM35" s="682"/>
      <c r="CN35" s="682"/>
      <c r="CO35" s="682"/>
      <c r="CP35" s="682"/>
      <c r="CQ35" s="683"/>
      <c r="CR35" s="642">
        <v>287273</v>
      </c>
      <c r="CS35" s="661"/>
      <c r="CT35" s="661"/>
      <c r="CU35" s="661"/>
      <c r="CV35" s="661"/>
      <c r="CW35" s="661"/>
      <c r="CX35" s="661"/>
      <c r="CY35" s="662"/>
      <c r="CZ35" s="645">
        <v>0.5</v>
      </c>
      <c r="DA35" s="663"/>
      <c r="DB35" s="663"/>
      <c r="DC35" s="664"/>
      <c r="DD35" s="648">
        <v>246528</v>
      </c>
      <c r="DE35" s="661"/>
      <c r="DF35" s="661"/>
      <c r="DG35" s="661"/>
      <c r="DH35" s="661"/>
      <c r="DI35" s="661"/>
      <c r="DJ35" s="661"/>
      <c r="DK35" s="662"/>
      <c r="DL35" s="648">
        <v>246528</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2">
      <c r="B36" s="639" t="s">
        <v>326</v>
      </c>
      <c r="C36" s="640"/>
      <c r="D36" s="640"/>
      <c r="E36" s="640"/>
      <c r="F36" s="640"/>
      <c r="G36" s="640"/>
      <c r="H36" s="640"/>
      <c r="I36" s="640"/>
      <c r="J36" s="640"/>
      <c r="K36" s="640"/>
      <c r="L36" s="640"/>
      <c r="M36" s="640"/>
      <c r="N36" s="640"/>
      <c r="O36" s="640"/>
      <c r="P36" s="640"/>
      <c r="Q36" s="641"/>
      <c r="R36" s="642">
        <v>1321883</v>
      </c>
      <c r="S36" s="643"/>
      <c r="T36" s="643"/>
      <c r="U36" s="643"/>
      <c r="V36" s="643"/>
      <c r="W36" s="643"/>
      <c r="X36" s="643"/>
      <c r="Y36" s="644"/>
      <c r="Z36" s="675">
        <v>2.4</v>
      </c>
      <c r="AA36" s="675"/>
      <c r="AB36" s="675"/>
      <c r="AC36" s="675"/>
      <c r="AD36" s="676" t="s">
        <v>137</v>
      </c>
      <c r="AE36" s="676"/>
      <c r="AF36" s="676"/>
      <c r="AG36" s="676"/>
      <c r="AH36" s="676"/>
      <c r="AI36" s="676"/>
      <c r="AJ36" s="676"/>
      <c r="AK36" s="676"/>
      <c r="AL36" s="645" t="s">
        <v>128</v>
      </c>
      <c r="AM36" s="646"/>
      <c r="AN36" s="646"/>
      <c r="AO36" s="677"/>
      <c r="AP36" s="235"/>
      <c r="AQ36" s="694" t="s">
        <v>327</v>
      </c>
      <c r="AR36" s="695"/>
      <c r="AS36" s="695"/>
      <c r="AT36" s="695"/>
      <c r="AU36" s="695"/>
      <c r="AV36" s="695"/>
      <c r="AW36" s="695"/>
      <c r="AX36" s="695"/>
      <c r="AY36" s="696"/>
      <c r="AZ36" s="697">
        <v>5885140</v>
      </c>
      <c r="BA36" s="698"/>
      <c r="BB36" s="698"/>
      <c r="BC36" s="698"/>
      <c r="BD36" s="698"/>
      <c r="BE36" s="698"/>
      <c r="BF36" s="699"/>
      <c r="BG36" s="700" t="s">
        <v>328</v>
      </c>
      <c r="BH36" s="701"/>
      <c r="BI36" s="701"/>
      <c r="BJ36" s="701"/>
      <c r="BK36" s="701"/>
      <c r="BL36" s="701"/>
      <c r="BM36" s="701"/>
      <c r="BN36" s="701"/>
      <c r="BO36" s="701"/>
      <c r="BP36" s="701"/>
      <c r="BQ36" s="701"/>
      <c r="BR36" s="701"/>
      <c r="BS36" s="701"/>
      <c r="BT36" s="701"/>
      <c r="BU36" s="702"/>
      <c r="BV36" s="697">
        <v>301694</v>
      </c>
      <c r="BW36" s="698"/>
      <c r="BX36" s="698"/>
      <c r="BY36" s="698"/>
      <c r="BZ36" s="698"/>
      <c r="CA36" s="698"/>
      <c r="CB36" s="699"/>
      <c r="CD36" s="681" t="s">
        <v>329</v>
      </c>
      <c r="CE36" s="682"/>
      <c r="CF36" s="682"/>
      <c r="CG36" s="682"/>
      <c r="CH36" s="682"/>
      <c r="CI36" s="682"/>
      <c r="CJ36" s="682"/>
      <c r="CK36" s="682"/>
      <c r="CL36" s="682"/>
      <c r="CM36" s="682"/>
      <c r="CN36" s="682"/>
      <c r="CO36" s="682"/>
      <c r="CP36" s="682"/>
      <c r="CQ36" s="683"/>
      <c r="CR36" s="642">
        <v>15030834</v>
      </c>
      <c r="CS36" s="643"/>
      <c r="CT36" s="643"/>
      <c r="CU36" s="643"/>
      <c r="CV36" s="643"/>
      <c r="CW36" s="643"/>
      <c r="CX36" s="643"/>
      <c r="CY36" s="644"/>
      <c r="CZ36" s="645">
        <v>27.3</v>
      </c>
      <c r="DA36" s="663"/>
      <c r="DB36" s="663"/>
      <c r="DC36" s="664"/>
      <c r="DD36" s="648">
        <v>3547663</v>
      </c>
      <c r="DE36" s="643"/>
      <c r="DF36" s="643"/>
      <c r="DG36" s="643"/>
      <c r="DH36" s="643"/>
      <c r="DI36" s="643"/>
      <c r="DJ36" s="643"/>
      <c r="DK36" s="644"/>
      <c r="DL36" s="648">
        <v>2265548</v>
      </c>
      <c r="DM36" s="643"/>
      <c r="DN36" s="643"/>
      <c r="DO36" s="643"/>
      <c r="DP36" s="643"/>
      <c r="DQ36" s="643"/>
      <c r="DR36" s="643"/>
      <c r="DS36" s="643"/>
      <c r="DT36" s="643"/>
      <c r="DU36" s="643"/>
      <c r="DV36" s="644"/>
      <c r="DW36" s="645">
        <v>9.6</v>
      </c>
      <c r="DX36" s="663"/>
      <c r="DY36" s="663"/>
      <c r="DZ36" s="663"/>
      <c r="EA36" s="663"/>
      <c r="EB36" s="663"/>
      <c r="EC36" s="684"/>
    </row>
    <row r="37" spans="2:133" ht="11.25" customHeight="1" x14ac:dyDescent="0.2">
      <c r="B37" s="639" t="s">
        <v>330</v>
      </c>
      <c r="C37" s="640"/>
      <c r="D37" s="640"/>
      <c r="E37" s="640"/>
      <c r="F37" s="640"/>
      <c r="G37" s="640"/>
      <c r="H37" s="640"/>
      <c r="I37" s="640"/>
      <c r="J37" s="640"/>
      <c r="K37" s="640"/>
      <c r="L37" s="640"/>
      <c r="M37" s="640"/>
      <c r="N37" s="640"/>
      <c r="O37" s="640"/>
      <c r="P37" s="640"/>
      <c r="Q37" s="641"/>
      <c r="R37" s="642">
        <v>759228</v>
      </c>
      <c r="S37" s="643"/>
      <c r="T37" s="643"/>
      <c r="U37" s="643"/>
      <c r="V37" s="643"/>
      <c r="W37" s="643"/>
      <c r="X37" s="643"/>
      <c r="Y37" s="644"/>
      <c r="Z37" s="675">
        <v>1.4</v>
      </c>
      <c r="AA37" s="675"/>
      <c r="AB37" s="675"/>
      <c r="AC37" s="675"/>
      <c r="AD37" s="676" t="s">
        <v>137</v>
      </c>
      <c r="AE37" s="676"/>
      <c r="AF37" s="676"/>
      <c r="AG37" s="676"/>
      <c r="AH37" s="676"/>
      <c r="AI37" s="676"/>
      <c r="AJ37" s="676"/>
      <c r="AK37" s="676"/>
      <c r="AL37" s="645" t="s">
        <v>137</v>
      </c>
      <c r="AM37" s="646"/>
      <c r="AN37" s="646"/>
      <c r="AO37" s="677"/>
      <c r="AQ37" s="685" t="s">
        <v>331</v>
      </c>
      <c r="AR37" s="686"/>
      <c r="AS37" s="686"/>
      <c r="AT37" s="686"/>
      <c r="AU37" s="686"/>
      <c r="AV37" s="686"/>
      <c r="AW37" s="686"/>
      <c r="AX37" s="686"/>
      <c r="AY37" s="687"/>
      <c r="AZ37" s="642">
        <v>1067955</v>
      </c>
      <c r="BA37" s="643"/>
      <c r="BB37" s="643"/>
      <c r="BC37" s="643"/>
      <c r="BD37" s="661"/>
      <c r="BE37" s="661"/>
      <c r="BF37" s="688"/>
      <c r="BG37" s="681" t="s">
        <v>332</v>
      </c>
      <c r="BH37" s="682"/>
      <c r="BI37" s="682"/>
      <c r="BJ37" s="682"/>
      <c r="BK37" s="682"/>
      <c r="BL37" s="682"/>
      <c r="BM37" s="682"/>
      <c r="BN37" s="682"/>
      <c r="BO37" s="682"/>
      <c r="BP37" s="682"/>
      <c r="BQ37" s="682"/>
      <c r="BR37" s="682"/>
      <c r="BS37" s="682"/>
      <c r="BT37" s="682"/>
      <c r="BU37" s="683"/>
      <c r="BV37" s="642">
        <v>82271</v>
      </c>
      <c r="BW37" s="643"/>
      <c r="BX37" s="643"/>
      <c r="BY37" s="643"/>
      <c r="BZ37" s="643"/>
      <c r="CA37" s="643"/>
      <c r="CB37" s="689"/>
      <c r="CD37" s="681" t="s">
        <v>333</v>
      </c>
      <c r="CE37" s="682"/>
      <c r="CF37" s="682"/>
      <c r="CG37" s="682"/>
      <c r="CH37" s="682"/>
      <c r="CI37" s="682"/>
      <c r="CJ37" s="682"/>
      <c r="CK37" s="682"/>
      <c r="CL37" s="682"/>
      <c r="CM37" s="682"/>
      <c r="CN37" s="682"/>
      <c r="CO37" s="682"/>
      <c r="CP37" s="682"/>
      <c r="CQ37" s="683"/>
      <c r="CR37" s="642">
        <v>807220</v>
      </c>
      <c r="CS37" s="661"/>
      <c r="CT37" s="661"/>
      <c r="CU37" s="661"/>
      <c r="CV37" s="661"/>
      <c r="CW37" s="661"/>
      <c r="CX37" s="661"/>
      <c r="CY37" s="662"/>
      <c r="CZ37" s="645">
        <v>1.5</v>
      </c>
      <c r="DA37" s="663"/>
      <c r="DB37" s="663"/>
      <c r="DC37" s="664"/>
      <c r="DD37" s="648">
        <v>807220</v>
      </c>
      <c r="DE37" s="661"/>
      <c r="DF37" s="661"/>
      <c r="DG37" s="661"/>
      <c r="DH37" s="661"/>
      <c r="DI37" s="661"/>
      <c r="DJ37" s="661"/>
      <c r="DK37" s="662"/>
      <c r="DL37" s="648">
        <v>619813</v>
      </c>
      <c r="DM37" s="661"/>
      <c r="DN37" s="661"/>
      <c r="DO37" s="661"/>
      <c r="DP37" s="661"/>
      <c r="DQ37" s="661"/>
      <c r="DR37" s="661"/>
      <c r="DS37" s="661"/>
      <c r="DT37" s="661"/>
      <c r="DU37" s="661"/>
      <c r="DV37" s="662"/>
      <c r="DW37" s="645">
        <v>2.6</v>
      </c>
      <c r="DX37" s="663"/>
      <c r="DY37" s="663"/>
      <c r="DZ37" s="663"/>
      <c r="EA37" s="663"/>
      <c r="EB37" s="663"/>
      <c r="EC37" s="684"/>
    </row>
    <row r="38" spans="2:133" ht="11.25" customHeight="1" x14ac:dyDescent="0.2">
      <c r="B38" s="639" t="s">
        <v>334</v>
      </c>
      <c r="C38" s="640"/>
      <c r="D38" s="640"/>
      <c r="E38" s="640"/>
      <c r="F38" s="640"/>
      <c r="G38" s="640"/>
      <c r="H38" s="640"/>
      <c r="I38" s="640"/>
      <c r="J38" s="640"/>
      <c r="K38" s="640"/>
      <c r="L38" s="640"/>
      <c r="M38" s="640"/>
      <c r="N38" s="640"/>
      <c r="O38" s="640"/>
      <c r="P38" s="640"/>
      <c r="Q38" s="641"/>
      <c r="R38" s="642">
        <v>1586417</v>
      </c>
      <c r="S38" s="643"/>
      <c r="T38" s="643"/>
      <c r="U38" s="643"/>
      <c r="V38" s="643"/>
      <c r="W38" s="643"/>
      <c r="X38" s="643"/>
      <c r="Y38" s="644"/>
      <c r="Z38" s="675">
        <v>2.8</v>
      </c>
      <c r="AA38" s="675"/>
      <c r="AB38" s="675"/>
      <c r="AC38" s="675"/>
      <c r="AD38" s="676">
        <v>3483</v>
      </c>
      <c r="AE38" s="676"/>
      <c r="AF38" s="676"/>
      <c r="AG38" s="676"/>
      <c r="AH38" s="676"/>
      <c r="AI38" s="676"/>
      <c r="AJ38" s="676"/>
      <c r="AK38" s="676"/>
      <c r="AL38" s="645">
        <v>0</v>
      </c>
      <c r="AM38" s="646"/>
      <c r="AN38" s="646"/>
      <c r="AO38" s="677"/>
      <c r="AQ38" s="685" t="s">
        <v>335</v>
      </c>
      <c r="AR38" s="686"/>
      <c r="AS38" s="686"/>
      <c r="AT38" s="686"/>
      <c r="AU38" s="686"/>
      <c r="AV38" s="686"/>
      <c r="AW38" s="686"/>
      <c r="AX38" s="686"/>
      <c r="AY38" s="687"/>
      <c r="AZ38" s="642">
        <v>90374</v>
      </c>
      <c r="BA38" s="643"/>
      <c r="BB38" s="643"/>
      <c r="BC38" s="643"/>
      <c r="BD38" s="661"/>
      <c r="BE38" s="661"/>
      <c r="BF38" s="688"/>
      <c r="BG38" s="681" t="s">
        <v>336</v>
      </c>
      <c r="BH38" s="682"/>
      <c r="BI38" s="682"/>
      <c r="BJ38" s="682"/>
      <c r="BK38" s="682"/>
      <c r="BL38" s="682"/>
      <c r="BM38" s="682"/>
      <c r="BN38" s="682"/>
      <c r="BO38" s="682"/>
      <c r="BP38" s="682"/>
      <c r="BQ38" s="682"/>
      <c r="BR38" s="682"/>
      <c r="BS38" s="682"/>
      <c r="BT38" s="682"/>
      <c r="BU38" s="683"/>
      <c r="BV38" s="642">
        <v>15363</v>
      </c>
      <c r="BW38" s="643"/>
      <c r="BX38" s="643"/>
      <c r="BY38" s="643"/>
      <c r="BZ38" s="643"/>
      <c r="CA38" s="643"/>
      <c r="CB38" s="689"/>
      <c r="CD38" s="681" t="s">
        <v>337</v>
      </c>
      <c r="CE38" s="682"/>
      <c r="CF38" s="682"/>
      <c r="CG38" s="682"/>
      <c r="CH38" s="682"/>
      <c r="CI38" s="682"/>
      <c r="CJ38" s="682"/>
      <c r="CK38" s="682"/>
      <c r="CL38" s="682"/>
      <c r="CM38" s="682"/>
      <c r="CN38" s="682"/>
      <c r="CO38" s="682"/>
      <c r="CP38" s="682"/>
      <c r="CQ38" s="683"/>
      <c r="CR38" s="642">
        <v>4726811</v>
      </c>
      <c r="CS38" s="643"/>
      <c r="CT38" s="643"/>
      <c r="CU38" s="643"/>
      <c r="CV38" s="643"/>
      <c r="CW38" s="643"/>
      <c r="CX38" s="643"/>
      <c r="CY38" s="644"/>
      <c r="CZ38" s="645">
        <v>8.6</v>
      </c>
      <c r="DA38" s="663"/>
      <c r="DB38" s="663"/>
      <c r="DC38" s="664"/>
      <c r="DD38" s="648">
        <v>3706058</v>
      </c>
      <c r="DE38" s="643"/>
      <c r="DF38" s="643"/>
      <c r="DG38" s="643"/>
      <c r="DH38" s="643"/>
      <c r="DI38" s="643"/>
      <c r="DJ38" s="643"/>
      <c r="DK38" s="644"/>
      <c r="DL38" s="648">
        <v>3448955</v>
      </c>
      <c r="DM38" s="643"/>
      <c r="DN38" s="643"/>
      <c r="DO38" s="643"/>
      <c r="DP38" s="643"/>
      <c r="DQ38" s="643"/>
      <c r="DR38" s="643"/>
      <c r="DS38" s="643"/>
      <c r="DT38" s="643"/>
      <c r="DU38" s="643"/>
      <c r="DV38" s="644"/>
      <c r="DW38" s="645">
        <v>14.6</v>
      </c>
      <c r="DX38" s="663"/>
      <c r="DY38" s="663"/>
      <c r="DZ38" s="663"/>
      <c r="EA38" s="663"/>
      <c r="EB38" s="663"/>
      <c r="EC38" s="684"/>
    </row>
    <row r="39" spans="2:133" ht="11.25" customHeight="1" x14ac:dyDescent="0.2">
      <c r="B39" s="639" t="s">
        <v>338</v>
      </c>
      <c r="C39" s="640"/>
      <c r="D39" s="640"/>
      <c r="E39" s="640"/>
      <c r="F39" s="640"/>
      <c r="G39" s="640"/>
      <c r="H39" s="640"/>
      <c r="I39" s="640"/>
      <c r="J39" s="640"/>
      <c r="K39" s="640"/>
      <c r="L39" s="640"/>
      <c r="M39" s="640"/>
      <c r="N39" s="640"/>
      <c r="O39" s="640"/>
      <c r="P39" s="640"/>
      <c r="Q39" s="641"/>
      <c r="R39" s="642">
        <v>2774312</v>
      </c>
      <c r="S39" s="643"/>
      <c r="T39" s="643"/>
      <c r="U39" s="643"/>
      <c r="V39" s="643"/>
      <c r="W39" s="643"/>
      <c r="X39" s="643"/>
      <c r="Y39" s="644"/>
      <c r="Z39" s="675">
        <v>5</v>
      </c>
      <c r="AA39" s="675"/>
      <c r="AB39" s="675"/>
      <c r="AC39" s="675"/>
      <c r="AD39" s="676" t="s">
        <v>128</v>
      </c>
      <c r="AE39" s="676"/>
      <c r="AF39" s="676"/>
      <c r="AG39" s="676"/>
      <c r="AH39" s="676"/>
      <c r="AI39" s="676"/>
      <c r="AJ39" s="676"/>
      <c r="AK39" s="676"/>
      <c r="AL39" s="645" t="s">
        <v>137</v>
      </c>
      <c r="AM39" s="646"/>
      <c r="AN39" s="646"/>
      <c r="AO39" s="677"/>
      <c r="AQ39" s="685" t="s">
        <v>339</v>
      </c>
      <c r="AR39" s="686"/>
      <c r="AS39" s="686"/>
      <c r="AT39" s="686"/>
      <c r="AU39" s="686"/>
      <c r="AV39" s="686"/>
      <c r="AW39" s="686"/>
      <c r="AX39" s="686"/>
      <c r="AY39" s="687"/>
      <c r="AZ39" s="642" t="s">
        <v>137</v>
      </c>
      <c r="BA39" s="643"/>
      <c r="BB39" s="643"/>
      <c r="BC39" s="643"/>
      <c r="BD39" s="661"/>
      <c r="BE39" s="661"/>
      <c r="BF39" s="688"/>
      <c r="BG39" s="681" t="s">
        <v>340</v>
      </c>
      <c r="BH39" s="682"/>
      <c r="BI39" s="682"/>
      <c r="BJ39" s="682"/>
      <c r="BK39" s="682"/>
      <c r="BL39" s="682"/>
      <c r="BM39" s="682"/>
      <c r="BN39" s="682"/>
      <c r="BO39" s="682"/>
      <c r="BP39" s="682"/>
      <c r="BQ39" s="682"/>
      <c r="BR39" s="682"/>
      <c r="BS39" s="682"/>
      <c r="BT39" s="682"/>
      <c r="BU39" s="683"/>
      <c r="BV39" s="642">
        <v>23897</v>
      </c>
      <c r="BW39" s="643"/>
      <c r="BX39" s="643"/>
      <c r="BY39" s="643"/>
      <c r="BZ39" s="643"/>
      <c r="CA39" s="643"/>
      <c r="CB39" s="689"/>
      <c r="CD39" s="681" t="s">
        <v>341</v>
      </c>
      <c r="CE39" s="682"/>
      <c r="CF39" s="682"/>
      <c r="CG39" s="682"/>
      <c r="CH39" s="682"/>
      <c r="CI39" s="682"/>
      <c r="CJ39" s="682"/>
      <c r="CK39" s="682"/>
      <c r="CL39" s="682"/>
      <c r="CM39" s="682"/>
      <c r="CN39" s="682"/>
      <c r="CO39" s="682"/>
      <c r="CP39" s="682"/>
      <c r="CQ39" s="683"/>
      <c r="CR39" s="642">
        <v>637925</v>
      </c>
      <c r="CS39" s="661"/>
      <c r="CT39" s="661"/>
      <c r="CU39" s="661"/>
      <c r="CV39" s="661"/>
      <c r="CW39" s="661"/>
      <c r="CX39" s="661"/>
      <c r="CY39" s="662"/>
      <c r="CZ39" s="645">
        <v>1.2</v>
      </c>
      <c r="DA39" s="663"/>
      <c r="DB39" s="663"/>
      <c r="DC39" s="664"/>
      <c r="DD39" s="648">
        <v>530810</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2">
      <c r="B40" s="639" t="s">
        <v>342</v>
      </c>
      <c r="C40" s="640"/>
      <c r="D40" s="640"/>
      <c r="E40" s="640"/>
      <c r="F40" s="640"/>
      <c r="G40" s="640"/>
      <c r="H40" s="640"/>
      <c r="I40" s="640"/>
      <c r="J40" s="640"/>
      <c r="K40" s="640"/>
      <c r="L40" s="640"/>
      <c r="M40" s="640"/>
      <c r="N40" s="640"/>
      <c r="O40" s="640"/>
      <c r="P40" s="640"/>
      <c r="Q40" s="641"/>
      <c r="R40" s="642" t="s">
        <v>137</v>
      </c>
      <c r="S40" s="643"/>
      <c r="T40" s="643"/>
      <c r="U40" s="643"/>
      <c r="V40" s="643"/>
      <c r="W40" s="643"/>
      <c r="X40" s="643"/>
      <c r="Y40" s="644"/>
      <c r="Z40" s="675" t="s">
        <v>128</v>
      </c>
      <c r="AA40" s="675"/>
      <c r="AB40" s="675"/>
      <c r="AC40" s="675"/>
      <c r="AD40" s="676" t="s">
        <v>137</v>
      </c>
      <c r="AE40" s="676"/>
      <c r="AF40" s="676"/>
      <c r="AG40" s="676"/>
      <c r="AH40" s="676"/>
      <c r="AI40" s="676"/>
      <c r="AJ40" s="676"/>
      <c r="AK40" s="676"/>
      <c r="AL40" s="645" t="s">
        <v>128</v>
      </c>
      <c r="AM40" s="646"/>
      <c r="AN40" s="646"/>
      <c r="AO40" s="677"/>
      <c r="AQ40" s="685" t="s">
        <v>343</v>
      </c>
      <c r="AR40" s="686"/>
      <c r="AS40" s="686"/>
      <c r="AT40" s="686"/>
      <c r="AU40" s="686"/>
      <c r="AV40" s="686"/>
      <c r="AW40" s="686"/>
      <c r="AX40" s="686"/>
      <c r="AY40" s="687"/>
      <c r="AZ40" s="642" t="s">
        <v>128</v>
      </c>
      <c r="BA40" s="643"/>
      <c r="BB40" s="643"/>
      <c r="BC40" s="643"/>
      <c r="BD40" s="661"/>
      <c r="BE40" s="661"/>
      <c r="BF40" s="688"/>
      <c r="BG40" s="690" t="s">
        <v>344</v>
      </c>
      <c r="BH40" s="691"/>
      <c r="BI40" s="691"/>
      <c r="BJ40" s="691"/>
      <c r="BK40" s="691"/>
      <c r="BL40" s="236"/>
      <c r="BM40" s="682" t="s">
        <v>345</v>
      </c>
      <c r="BN40" s="682"/>
      <c r="BO40" s="682"/>
      <c r="BP40" s="682"/>
      <c r="BQ40" s="682"/>
      <c r="BR40" s="682"/>
      <c r="BS40" s="682"/>
      <c r="BT40" s="682"/>
      <c r="BU40" s="683"/>
      <c r="BV40" s="642">
        <v>101</v>
      </c>
      <c r="BW40" s="643"/>
      <c r="BX40" s="643"/>
      <c r="BY40" s="643"/>
      <c r="BZ40" s="643"/>
      <c r="CA40" s="643"/>
      <c r="CB40" s="689"/>
      <c r="CD40" s="681" t="s">
        <v>346</v>
      </c>
      <c r="CE40" s="682"/>
      <c r="CF40" s="682"/>
      <c r="CG40" s="682"/>
      <c r="CH40" s="682"/>
      <c r="CI40" s="682"/>
      <c r="CJ40" s="682"/>
      <c r="CK40" s="682"/>
      <c r="CL40" s="682"/>
      <c r="CM40" s="682"/>
      <c r="CN40" s="682"/>
      <c r="CO40" s="682"/>
      <c r="CP40" s="682"/>
      <c r="CQ40" s="683"/>
      <c r="CR40" s="642">
        <v>1137550</v>
      </c>
      <c r="CS40" s="643"/>
      <c r="CT40" s="643"/>
      <c r="CU40" s="643"/>
      <c r="CV40" s="643"/>
      <c r="CW40" s="643"/>
      <c r="CX40" s="643"/>
      <c r="CY40" s="644"/>
      <c r="CZ40" s="645">
        <v>2.1</v>
      </c>
      <c r="DA40" s="663"/>
      <c r="DB40" s="663"/>
      <c r="DC40" s="664"/>
      <c r="DD40" s="648" t="s">
        <v>137</v>
      </c>
      <c r="DE40" s="643"/>
      <c r="DF40" s="643"/>
      <c r="DG40" s="643"/>
      <c r="DH40" s="643"/>
      <c r="DI40" s="643"/>
      <c r="DJ40" s="643"/>
      <c r="DK40" s="644"/>
      <c r="DL40" s="648" t="s">
        <v>137</v>
      </c>
      <c r="DM40" s="643"/>
      <c r="DN40" s="643"/>
      <c r="DO40" s="643"/>
      <c r="DP40" s="643"/>
      <c r="DQ40" s="643"/>
      <c r="DR40" s="643"/>
      <c r="DS40" s="643"/>
      <c r="DT40" s="643"/>
      <c r="DU40" s="643"/>
      <c r="DV40" s="644"/>
      <c r="DW40" s="645" t="s">
        <v>137</v>
      </c>
      <c r="DX40" s="663"/>
      <c r="DY40" s="663"/>
      <c r="DZ40" s="663"/>
      <c r="EA40" s="663"/>
      <c r="EB40" s="663"/>
      <c r="EC40" s="684"/>
    </row>
    <row r="41" spans="2:133" ht="11.25" customHeight="1" x14ac:dyDescent="0.2">
      <c r="B41" s="639" t="s">
        <v>347</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128</v>
      </c>
      <c r="AE41" s="676"/>
      <c r="AF41" s="676"/>
      <c r="AG41" s="676"/>
      <c r="AH41" s="676"/>
      <c r="AI41" s="676"/>
      <c r="AJ41" s="676"/>
      <c r="AK41" s="676"/>
      <c r="AL41" s="645" t="s">
        <v>128</v>
      </c>
      <c r="AM41" s="646"/>
      <c r="AN41" s="646"/>
      <c r="AO41" s="677"/>
      <c r="AQ41" s="685" t="s">
        <v>348</v>
      </c>
      <c r="AR41" s="686"/>
      <c r="AS41" s="686"/>
      <c r="AT41" s="686"/>
      <c r="AU41" s="686"/>
      <c r="AV41" s="686"/>
      <c r="AW41" s="686"/>
      <c r="AX41" s="686"/>
      <c r="AY41" s="687"/>
      <c r="AZ41" s="642">
        <v>1264553</v>
      </c>
      <c r="BA41" s="643"/>
      <c r="BB41" s="643"/>
      <c r="BC41" s="643"/>
      <c r="BD41" s="661"/>
      <c r="BE41" s="661"/>
      <c r="BF41" s="688"/>
      <c r="BG41" s="690"/>
      <c r="BH41" s="691"/>
      <c r="BI41" s="691"/>
      <c r="BJ41" s="691"/>
      <c r="BK41" s="691"/>
      <c r="BL41" s="236"/>
      <c r="BM41" s="682" t="s">
        <v>349</v>
      </c>
      <c r="BN41" s="682"/>
      <c r="BO41" s="682"/>
      <c r="BP41" s="682"/>
      <c r="BQ41" s="682"/>
      <c r="BR41" s="682"/>
      <c r="BS41" s="682"/>
      <c r="BT41" s="682"/>
      <c r="BU41" s="683"/>
      <c r="BV41" s="642">
        <v>4</v>
      </c>
      <c r="BW41" s="643"/>
      <c r="BX41" s="643"/>
      <c r="BY41" s="643"/>
      <c r="BZ41" s="643"/>
      <c r="CA41" s="643"/>
      <c r="CB41" s="689"/>
      <c r="CD41" s="681" t="s">
        <v>350</v>
      </c>
      <c r="CE41" s="682"/>
      <c r="CF41" s="682"/>
      <c r="CG41" s="682"/>
      <c r="CH41" s="682"/>
      <c r="CI41" s="682"/>
      <c r="CJ41" s="682"/>
      <c r="CK41" s="682"/>
      <c r="CL41" s="682"/>
      <c r="CM41" s="682"/>
      <c r="CN41" s="682"/>
      <c r="CO41" s="682"/>
      <c r="CP41" s="682"/>
      <c r="CQ41" s="683"/>
      <c r="CR41" s="642" t="s">
        <v>137</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351</v>
      </c>
      <c r="C42" s="640"/>
      <c r="D42" s="640"/>
      <c r="E42" s="640"/>
      <c r="F42" s="640"/>
      <c r="G42" s="640"/>
      <c r="H42" s="640"/>
      <c r="I42" s="640"/>
      <c r="J42" s="640"/>
      <c r="K42" s="640"/>
      <c r="L42" s="640"/>
      <c r="M42" s="640"/>
      <c r="N42" s="640"/>
      <c r="O42" s="640"/>
      <c r="P42" s="640"/>
      <c r="Q42" s="641"/>
      <c r="R42" s="642">
        <v>1235000</v>
      </c>
      <c r="S42" s="643"/>
      <c r="T42" s="643"/>
      <c r="U42" s="643"/>
      <c r="V42" s="643"/>
      <c r="W42" s="643"/>
      <c r="X42" s="643"/>
      <c r="Y42" s="644"/>
      <c r="Z42" s="675">
        <v>2.2000000000000002</v>
      </c>
      <c r="AA42" s="675"/>
      <c r="AB42" s="675"/>
      <c r="AC42" s="675"/>
      <c r="AD42" s="676" t="s">
        <v>128</v>
      </c>
      <c r="AE42" s="676"/>
      <c r="AF42" s="676"/>
      <c r="AG42" s="676"/>
      <c r="AH42" s="676"/>
      <c r="AI42" s="676"/>
      <c r="AJ42" s="676"/>
      <c r="AK42" s="676"/>
      <c r="AL42" s="645" t="s">
        <v>267</v>
      </c>
      <c r="AM42" s="646"/>
      <c r="AN42" s="646"/>
      <c r="AO42" s="677"/>
      <c r="AQ42" s="678" t="s">
        <v>352</v>
      </c>
      <c r="AR42" s="679"/>
      <c r="AS42" s="679"/>
      <c r="AT42" s="679"/>
      <c r="AU42" s="679"/>
      <c r="AV42" s="679"/>
      <c r="AW42" s="679"/>
      <c r="AX42" s="679"/>
      <c r="AY42" s="680"/>
      <c r="AZ42" s="626">
        <v>3462258</v>
      </c>
      <c r="BA42" s="665"/>
      <c r="BB42" s="665"/>
      <c r="BC42" s="665"/>
      <c r="BD42" s="627"/>
      <c r="BE42" s="627"/>
      <c r="BF42" s="671"/>
      <c r="BG42" s="692"/>
      <c r="BH42" s="693"/>
      <c r="BI42" s="693"/>
      <c r="BJ42" s="693"/>
      <c r="BK42" s="693"/>
      <c r="BL42" s="237"/>
      <c r="BM42" s="672" t="s">
        <v>353</v>
      </c>
      <c r="BN42" s="672"/>
      <c r="BO42" s="672"/>
      <c r="BP42" s="672"/>
      <c r="BQ42" s="672"/>
      <c r="BR42" s="672"/>
      <c r="BS42" s="672"/>
      <c r="BT42" s="672"/>
      <c r="BU42" s="673"/>
      <c r="BV42" s="626">
        <v>346</v>
      </c>
      <c r="BW42" s="665"/>
      <c r="BX42" s="665"/>
      <c r="BY42" s="665"/>
      <c r="BZ42" s="665"/>
      <c r="CA42" s="665"/>
      <c r="CB42" s="674"/>
      <c r="CD42" s="639" t="s">
        <v>354</v>
      </c>
      <c r="CE42" s="640"/>
      <c r="CF42" s="640"/>
      <c r="CG42" s="640"/>
      <c r="CH42" s="640"/>
      <c r="CI42" s="640"/>
      <c r="CJ42" s="640"/>
      <c r="CK42" s="640"/>
      <c r="CL42" s="640"/>
      <c r="CM42" s="640"/>
      <c r="CN42" s="640"/>
      <c r="CO42" s="640"/>
      <c r="CP42" s="640"/>
      <c r="CQ42" s="641"/>
      <c r="CR42" s="642">
        <v>4161833</v>
      </c>
      <c r="CS42" s="643"/>
      <c r="CT42" s="643"/>
      <c r="CU42" s="643"/>
      <c r="CV42" s="643"/>
      <c r="CW42" s="643"/>
      <c r="CX42" s="643"/>
      <c r="CY42" s="644"/>
      <c r="CZ42" s="645">
        <v>7.6</v>
      </c>
      <c r="DA42" s="646"/>
      <c r="DB42" s="646"/>
      <c r="DC42" s="647"/>
      <c r="DD42" s="648">
        <v>1366750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355</v>
      </c>
      <c r="C43" s="624"/>
      <c r="D43" s="624"/>
      <c r="E43" s="624"/>
      <c r="F43" s="624"/>
      <c r="G43" s="624"/>
      <c r="H43" s="624"/>
      <c r="I43" s="624"/>
      <c r="J43" s="624"/>
      <c r="K43" s="624"/>
      <c r="L43" s="624"/>
      <c r="M43" s="624"/>
      <c r="N43" s="624"/>
      <c r="O43" s="624"/>
      <c r="P43" s="624"/>
      <c r="Q43" s="625"/>
      <c r="R43" s="626">
        <v>55760796</v>
      </c>
      <c r="S43" s="665"/>
      <c r="T43" s="665"/>
      <c r="U43" s="665"/>
      <c r="V43" s="665"/>
      <c r="W43" s="665"/>
      <c r="X43" s="665"/>
      <c r="Y43" s="666"/>
      <c r="Z43" s="667">
        <v>100</v>
      </c>
      <c r="AA43" s="667"/>
      <c r="AB43" s="667"/>
      <c r="AC43" s="667"/>
      <c r="AD43" s="668">
        <v>22344413</v>
      </c>
      <c r="AE43" s="668"/>
      <c r="AF43" s="668"/>
      <c r="AG43" s="668"/>
      <c r="AH43" s="668"/>
      <c r="AI43" s="668"/>
      <c r="AJ43" s="668"/>
      <c r="AK43" s="668"/>
      <c r="AL43" s="629">
        <v>100</v>
      </c>
      <c r="AM43" s="669"/>
      <c r="AN43" s="669"/>
      <c r="AO43" s="670"/>
      <c r="BV43" s="238"/>
      <c r="BW43" s="238"/>
      <c r="BX43" s="238"/>
      <c r="BY43" s="238"/>
      <c r="BZ43" s="238"/>
      <c r="CA43" s="238"/>
      <c r="CB43" s="238"/>
      <c r="CD43" s="639" t="s">
        <v>356</v>
      </c>
      <c r="CE43" s="640"/>
      <c r="CF43" s="640"/>
      <c r="CG43" s="640"/>
      <c r="CH43" s="640"/>
      <c r="CI43" s="640"/>
      <c r="CJ43" s="640"/>
      <c r="CK43" s="640"/>
      <c r="CL43" s="640"/>
      <c r="CM43" s="640"/>
      <c r="CN43" s="640"/>
      <c r="CO43" s="640"/>
      <c r="CP43" s="640"/>
      <c r="CQ43" s="641"/>
      <c r="CR43" s="642">
        <v>177558</v>
      </c>
      <c r="CS43" s="661"/>
      <c r="CT43" s="661"/>
      <c r="CU43" s="661"/>
      <c r="CV43" s="661"/>
      <c r="CW43" s="661"/>
      <c r="CX43" s="661"/>
      <c r="CY43" s="662"/>
      <c r="CZ43" s="645">
        <v>0.3</v>
      </c>
      <c r="DA43" s="663"/>
      <c r="DB43" s="663"/>
      <c r="DC43" s="664"/>
      <c r="DD43" s="648">
        <v>177558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357</v>
      </c>
      <c r="CG44" s="640"/>
      <c r="CH44" s="640"/>
      <c r="CI44" s="640"/>
      <c r="CJ44" s="640"/>
      <c r="CK44" s="640"/>
      <c r="CL44" s="640"/>
      <c r="CM44" s="640"/>
      <c r="CN44" s="640"/>
      <c r="CO44" s="640"/>
      <c r="CP44" s="640"/>
      <c r="CQ44" s="641"/>
      <c r="CR44" s="642">
        <v>4149174</v>
      </c>
      <c r="CS44" s="643"/>
      <c r="CT44" s="643"/>
      <c r="CU44" s="643"/>
      <c r="CV44" s="643"/>
      <c r="CW44" s="643"/>
      <c r="CX44" s="643"/>
      <c r="CY44" s="644"/>
      <c r="CZ44" s="645">
        <v>7.5</v>
      </c>
      <c r="DA44" s="646"/>
      <c r="DB44" s="646"/>
      <c r="DC44" s="647"/>
      <c r="DD44" s="648">
        <v>1357691</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359</v>
      </c>
      <c r="CG45" s="640"/>
      <c r="CH45" s="640"/>
      <c r="CI45" s="640"/>
      <c r="CJ45" s="640"/>
      <c r="CK45" s="640"/>
      <c r="CL45" s="640"/>
      <c r="CM45" s="640"/>
      <c r="CN45" s="640"/>
      <c r="CO45" s="640"/>
      <c r="CP45" s="640"/>
      <c r="CQ45" s="641"/>
      <c r="CR45" s="642">
        <v>874190</v>
      </c>
      <c r="CS45" s="661"/>
      <c r="CT45" s="661"/>
      <c r="CU45" s="661"/>
      <c r="CV45" s="661"/>
      <c r="CW45" s="661"/>
      <c r="CX45" s="661"/>
      <c r="CY45" s="662"/>
      <c r="CZ45" s="645">
        <v>1.6</v>
      </c>
      <c r="DA45" s="663"/>
      <c r="DB45" s="663"/>
      <c r="DC45" s="664"/>
      <c r="DD45" s="648">
        <v>90538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361</v>
      </c>
      <c r="CG46" s="640"/>
      <c r="CH46" s="640"/>
      <c r="CI46" s="640"/>
      <c r="CJ46" s="640"/>
      <c r="CK46" s="640"/>
      <c r="CL46" s="640"/>
      <c r="CM46" s="640"/>
      <c r="CN46" s="640"/>
      <c r="CO46" s="640"/>
      <c r="CP46" s="640"/>
      <c r="CQ46" s="641"/>
      <c r="CR46" s="642">
        <v>3162828</v>
      </c>
      <c r="CS46" s="643"/>
      <c r="CT46" s="643"/>
      <c r="CU46" s="643"/>
      <c r="CV46" s="643"/>
      <c r="CW46" s="643"/>
      <c r="CX46" s="643"/>
      <c r="CY46" s="644"/>
      <c r="CZ46" s="645">
        <v>5.8</v>
      </c>
      <c r="DA46" s="646"/>
      <c r="DB46" s="646"/>
      <c r="DC46" s="647"/>
      <c r="DD46" s="648">
        <v>1259762</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363</v>
      </c>
      <c r="CG47" s="640"/>
      <c r="CH47" s="640"/>
      <c r="CI47" s="640"/>
      <c r="CJ47" s="640"/>
      <c r="CK47" s="640"/>
      <c r="CL47" s="640"/>
      <c r="CM47" s="640"/>
      <c r="CN47" s="640"/>
      <c r="CO47" s="640"/>
      <c r="CP47" s="640"/>
      <c r="CQ47" s="641"/>
      <c r="CR47" s="642">
        <v>12659</v>
      </c>
      <c r="CS47" s="661"/>
      <c r="CT47" s="661"/>
      <c r="CU47" s="661"/>
      <c r="CV47" s="661"/>
      <c r="CW47" s="661"/>
      <c r="CX47" s="661"/>
      <c r="CY47" s="662"/>
      <c r="CZ47" s="645">
        <v>0</v>
      </c>
      <c r="DA47" s="663"/>
      <c r="DB47" s="663"/>
      <c r="DC47" s="664"/>
      <c r="DD47" s="648">
        <v>9059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267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54982219</v>
      </c>
      <c r="CS49" s="627"/>
      <c r="CT49" s="627"/>
      <c r="CU49" s="627"/>
      <c r="CV49" s="627"/>
      <c r="CW49" s="627"/>
      <c r="CX49" s="627"/>
      <c r="CY49" s="628"/>
      <c r="CZ49" s="629">
        <v>100</v>
      </c>
      <c r="DA49" s="630"/>
      <c r="DB49" s="630"/>
      <c r="DC49" s="631"/>
      <c r="DD49" s="632">
        <v>26664619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f0bAmZGfxAZ3gOZsdjaXQ2/Tr2EWtrOp89awX422TS9u3zPkXEQp7xQAxvduitQu71h/XqM+n3rOPcsnaeEpQ==" saltValue="Ped63J2cDz+uIZUj//AK7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Q103" sqref="BQ103:DZ103"/>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6" t="s">
        <v>367</v>
      </c>
      <c r="DK2" s="1167"/>
      <c r="DL2" s="1167"/>
      <c r="DM2" s="1167"/>
      <c r="DN2" s="1167"/>
      <c r="DO2" s="1168"/>
      <c r="DP2" s="251"/>
      <c r="DQ2" s="1166" t="s">
        <v>368</v>
      </c>
      <c r="DR2" s="1167"/>
      <c r="DS2" s="1167"/>
      <c r="DT2" s="1167"/>
      <c r="DU2" s="1167"/>
      <c r="DV2" s="1167"/>
      <c r="DW2" s="1167"/>
      <c r="DX2" s="1167"/>
      <c r="DY2" s="1167"/>
      <c r="DZ2" s="1168"/>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19" t="s">
        <v>369</v>
      </c>
      <c r="B4" s="1119"/>
      <c r="C4" s="1119"/>
      <c r="D4" s="1119"/>
      <c r="E4" s="1119"/>
      <c r="F4" s="1119"/>
      <c r="G4" s="1119"/>
      <c r="H4" s="1119"/>
      <c r="I4" s="1119"/>
      <c r="J4" s="1119"/>
      <c r="K4" s="1119"/>
      <c r="L4" s="1119"/>
      <c r="M4" s="1119"/>
      <c r="N4" s="1119"/>
      <c r="O4" s="1119"/>
      <c r="P4" s="1119"/>
      <c r="Q4" s="1119"/>
      <c r="R4" s="1119"/>
      <c r="S4" s="1119"/>
      <c r="T4" s="1119"/>
      <c r="U4" s="1119"/>
      <c r="V4" s="1119"/>
      <c r="W4" s="1119"/>
      <c r="X4" s="1119"/>
      <c r="Y4" s="1119"/>
      <c r="Z4" s="1119"/>
      <c r="AA4" s="1119"/>
      <c r="AB4" s="1119"/>
      <c r="AC4" s="1119"/>
      <c r="AD4" s="1119"/>
      <c r="AE4" s="1119"/>
      <c r="AF4" s="1119"/>
      <c r="AG4" s="1119"/>
      <c r="AH4" s="1119"/>
      <c r="AI4" s="1119"/>
      <c r="AJ4" s="1119"/>
      <c r="AK4" s="1119"/>
      <c r="AL4" s="1119"/>
      <c r="AM4" s="1119"/>
      <c r="AN4" s="1119"/>
      <c r="AO4" s="1119"/>
      <c r="AP4" s="1119"/>
      <c r="AQ4" s="1119"/>
      <c r="AR4" s="1119"/>
      <c r="AS4" s="1119"/>
      <c r="AT4" s="1119"/>
      <c r="AU4" s="1119"/>
      <c r="AV4" s="1119"/>
      <c r="AW4" s="1119"/>
      <c r="AX4" s="1119"/>
      <c r="AY4" s="1119"/>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3" t="s">
        <v>371</v>
      </c>
      <c r="B5" s="1054"/>
      <c r="C5" s="1054"/>
      <c r="D5" s="1054"/>
      <c r="E5" s="1054"/>
      <c r="F5" s="1054"/>
      <c r="G5" s="1054"/>
      <c r="H5" s="1054"/>
      <c r="I5" s="1054"/>
      <c r="J5" s="1054"/>
      <c r="K5" s="1054"/>
      <c r="L5" s="1054"/>
      <c r="M5" s="1054"/>
      <c r="N5" s="1054"/>
      <c r="O5" s="1054"/>
      <c r="P5" s="1055"/>
      <c r="Q5" s="1059" t="s">
        <v>372</v>
      </c>
      <c r="R5" s="1060"/>
      <c r="S5" s="1060"/>
      <c r="T5" s="1060"/>
      <c r="U5" s="1061"/>
      <c r="V5" s="1059" t="s">
        <v>373</v>
      </c>
      <c r="W5" s="1060"/>
      <c r="X5" s="1060"/>
      <c r="Y5" s="1060"/>
      <c r="Z5" s="1061"/>
      <c r="AA5" s="1059" t="s">
        <v>374</v>
      </c>
      <c r="AB5" s="1060"/>
      <c r="AC5" s="1060"/>
      <c r="AD5" s="1060"/>
      <c r="AE5" s="1060"/>
      <c r="AF5" s="1169" t="s">
        <v>375</v>
      </c>
      <c r="AG5" s="1060"/>
      <c r="AH5" s="1060"/>
      <c r="AI5" s="1060"/>
      <c r="AJ5" s="1075"/>
      <c r="AK5" s="1060" t="s">
        <v>376</v>
      </c>
      <c r="AL5" s="1060"/>
      <c r="AM5" s="1060"/>
      <c r="AN5" s="1060"/>
      <c r="AO5" s="1061"/>
      <c r="AP5" s="1059" t="s">
        <v>377</v>
      </c>
      <c r="AQ5" s="1060"/>
      <c r="AR5" s="1060"/>
      <c r="AS5" s="1060"/>
      <c r="AT5" s="1061"/>
      <c r="AU5" s="1059" t="s">
        <v>378</v>
      </c>
      <c r="AV5" s="1060"/>
      <c r="AW5" s="1060"/>
      <c r="AX5" s="1060"/>
      <c r="AY5" s="1075"/>
      <c r="AZ5" s="258"/>
      <c r="BA5" s="258"/>
      <c r="BB5" s="258"/>
      <c r="BC5" s="258"/>
      <c r="BD5" s="258"/>
      <c r="BE5" s="259"/>
      <c r="BF5" s="259"/>
      <c r="BG5" s="259"/>
      <c r="BH5" s="259"/>
      <c r="BI5" s="259"/>
      <c r="BJ5" s="259"/>
      <c r="BK5" s="259"/>
      <c r="BL5" s="259"/>
      <c r="BM5" s="259"/>
      <c r="BN5" s="259"/>
      <c r="BO5" s="259"/>
      <c r="BP5" s="259"/>
      <c r="BQ5" s="1053" t="s">
        <v>379</v>
      </c>
      <c r="BR5" s="1054"/>
      <c r="BS5" s="1054"/>
      <c r="BT5" s="1054"/>
      <c r="BU5" s="1054"/>
      <c r="BV5" s="1054"/>
      <c r="BW5" s="1054"/>
      <c r="BX5" s="1054"/>
      <c r="BY5" s="1054"/>
      <c r="BZ5" s="1054"/>
      <c r="CA5" s="1054"/>
      <c r="CB5" s="1054"/>
      <c r="CC5" s="1054"/>
      <c r="CD5" s="1054"/>
      <c r="CE5" s="1054"/>
      <c r="CF5" s="1054"/>
      <c r="CG5" s="1055"/>
      <c r="CH5" s="1059" t="s">
        <v>380</v>
      </c>
      <c r="CI5" s="1060"/>
      <c r="CJ5" s="1060"/>
      <c r="CK5" s="1060"/>
      <c r="CL5" s="1061"/>
      <c r="CM5" s="1059" t="s">
        <v>381</v>
      </c>
      <c r="CN5" s="1060"/>
      <c r="CO5" s="1060"/>
      <c r="CP5" s="1060"/>
      <c r="CQ5" s="1061"/>
      <c r="CR5" s="1059" t="s">
        <v>382</v>
      </c>
      <c r="CS5" s="1060"/>
      <c r="CT5" s="1060"/>
      <c r="CU5" s="1060"/>
      <c r="CV5" s="1061"/>
      <c r="CW5" s="1059" t="s">
        <v>383</v>
      </c>
      <c r="CX5" s="1060"/>
      <c r="CY5" s="1060"/>
      <c r="CZ5" s="1060"/>
      <c r="DA5" s="1061"/>
      <c r="DB5" s="1059" t="s">
        <v>384</v>
      </c>
      <c r="DC5" s="1060"/>
      <c r="DD5" s="1060"/>
      <c r="DE5" s="1060"/>
      <c r="DF5" s="1061"/>
      <c r="DG5" s="1154" t="s">
        <v>385</v>
      </c>
      <c r="DH5" s="1155"/>
      <c r="DI5" s="1155"/>
      <c r="DJ5" s="1155"/>
      <c r="DK5" s="1156"/>
      <c r="DL5" s="1154" t="s">
        <v>386</v>
      </c>
      <c r="DM5" s="1155"/>
      <c r="DN5" s="1155"/>
      <c r="DO5" s="1155"/>
      <c r="DP5" s="1156"/>
      <c r="DQ5" s="1059" t="s">
        <v>387</v>
      </c>
      <c r="DR5" s="1060"/>
      <c r="DS5" s="1060"/>
      <c r="DT5" s="1060"/>
      <c r="DU5" s="1061"/>
      <c r="DV5" s="1059" t="s">
        <v>378</v>
      </c>
      <c r="DW5" s="1060"/>
      <c r="DX5" s="1060"/>
      <c r="DY5" s="1060"/>
      <c r="DZ5" s="1075"/>
      <c r="EA5" s="256"/>
    </row>
    <row r="6" spans="1:131" s="257" customFormat="1" ht="26.25" customHeight="1" thickBot="1" x14ac:dyDescent="0.25">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0"/>
      <c r="AG6" s="1063"/>
      <c r="AH6" s="1063"/>
      <c r="AI6" s="1063"/>
      <c r="AJ6" s="1076"/>
      <c r="AK6" s="1063"/>
      <c r="AL6" s="1063"/>
      <c r="AM6" s="1063"/>
      <c r="AN6" s="1063"/>
      <c r="AO6" s="1064"/>
      <c r="AP6" s="1062"/>
      <c r="AQ6" s="1063"/>
      <c r="AR6" s="1063"/>
      <c r="AS6" s="1063"/>
      <c r="AT6" s="1064"/>
      <c r="AU6" s="1062"/>
      <c r="AV6" s="1063"/>
      <c r="AW6" s="1063"/>
      <c r="AX6" s="1063"/>
      <c r="AY6" s="1076"/>
      <c r="AZ6" s="254"/>
      <c r="BA6" s="254"/>
      <c r="BB6" s="254"/>
      <c r="BC6" s="254"/>
      <c r="BD6" s="254"/>
      <c r="BE6" s="255"/>
      <c r="BF6" s="255"/>
      <c r="BG6" s="255"/>
      <c r="BH6" s="255"/>
      <c r="BI6" s="255"/>
      <c r="BJ6" s="255"/>
      <c r="BK6" s="255"/>
      <c r="BL6" s="255"/>
      <c r="BM6" s="255"/>
      <c r="BN6" s="255"/>
      <c r="BO6" s="255"/>
      <c r="BP6" s="255"/>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7"/>
      <c r="DH6" s="1158"/>
      <c r="DI6" s="1158"/>
      <c r="DJ6" s="1158"/>
      <c r="DK6" s="1159"/>
      <c r="DL6" s="1157"/>
      <c r="DM6" s="1158"/>
      <c r="DN6" s="1158"/>
      <c r="DO6" s="1158"/>
      <c r="DP6" s="1159"/>
      <c r="DQ6" s="1062"/>
      <c r="DR6" s="1063"/>
      <c r="DS6" s="1063"/>
      <c r="DT6" s="1063"/>
      <c r="DU6" s="1064"/>
      <c r="DV6" s="1062"/>
      <c r="DW6" s="1063"/>
      <c r="DX6" s="1063"/>
      <c r="DY6" s="1063"/>
      <c r="DZ6" s="1076"/>
      <c r="EA6" s="256"/>
    </row>
    <row r="7" spans="1:131" s="257" customFormat="1" ht="26.25" customHeight="1" thickTop="1" x14ac:dyDescent="0.2">
      <c r="A7" s="260">
        <v>1</v>
      </c>
      <c r="B7" s="1105" t="s">
        <v>388</v>
      </c>
      <c r="C7" s="1106"/>
      <c r="D7" s="1106"/>
      <c r="E7" s="1106"/>
      <c r="F7" s="1106"/>
      <c r="G7" s="1106"/>
      <c r="H7" s="1106"/>
      <c r="I7" s="1106"/>
      <c r="J7" s="1106"/>
      <c r="K7" s="1106"/>
      <c r="L7" s="1106"/>
      <c r="M7" s="1106"/>
      <c r="N7" s="1106"/>
      <c r="O7" s="1106"/>
      <c r="P7" s="1107"/>
      <c r="Q7" s="1160">
        <v>55787</v>
      </c>
      <c r="R7" s="1161"/>
      <c r="S7" s="1161"/>
      <c r="T7" s="1161"/>
      <c r="U7" s="1161"/>
      <c r="V7" s="1161">
        <v>55011</v>
      </c>
      <c r="W7" s="1161"/>
      <c r="X7" s="1161"/>
      <c r="Y7" s="1161"/>
      <c r="Z7" s="1161"/>
      <c r="AA7" s="1161">
        <v>776</v>
      </c>
      <c r="AB7" s="1161"/>
      <c r="AC7" s="1161"/>
      <c r="AD7" s="1161"/>
      <c r="AE7" s="1162"/>
      <c r="AF7" s="1163">
        <v>701</v>
      </c>
      <c r="AG7" s="1164"/>
      <c r="AH7" s="1164"/>
      <c r="AI7" s="1164"/>
      <c r="AJ7" s="1165"/>
      <c r="AK7" s="1147">
        <v>1360</v>
      </c>
      <c r="AL7" s="1148"/>
      <c r="AM7" s="1148"/>
      <c r="AN7" s="1148"/>
      <c r="AO7" s="1148"/>
      <c r="AP7" s="1148">
        <v>31377</v>
      </c>
      <c r="AQ7" s="1148"/>
      <c r="AR7" s="1148"/>
      <c r="AS7" s="1148"/>
      <c r="AT7" s="1148"/>
      <c r="AU7" s="1149"/>
      <c r="AV7" s="1149"/>
      <c r="AW7" s="1149"/>
      <c r="AX7" s="1149"/>
      <c r="AY7" s="1150"/>
      <c r="AZ7" s="254"/>
      <c r="BA7" s="254"/>
      <c r="BB7" s="254"/>
      <c r="BC7" s="254"/>
      <c r="BD7" s="254"/>
      <c r="BE7" s="255"/>
      <c r="BF7" s="255"/>
      <c r="BG7" s="255"/>
      <c r="BH7" s="255"/>
      <c r="BI7" s="255"/>
      <c r="BJ7" s="255"/>
      <c r="BK7" s="255"/>
      <c r="BL7" s="255"/>
      <c r="BM7" s="255"/>
      <c r="BN7" s="255"/>
      <c r="BO7" s="255"/>
      <c r="BP7" s="255"/>
      <c r="BQ7" s="261">
        <v>1</v>
      </c>
      <c r="BR7" s="262" t="s">
        <v>607</v>
      </c>
      <c r="BS7" s="1151" t="s">
        <v>603</v>
      </c>
      <c r="BT7" s="1152"/>
      <c r="BU7" s="1152"/>
      <c r="BV7" s="1152"/>
      <c r="BW7" s="1152"/>
      <c r="BX7" s="1152"/>
      <c r="BY7" s="1152"/>
      <c r="BZ7" s="1152"/>
      <c r="CA7" s="1152"/>
      <c r="CB7" s="1152"/>
      <c r="CC7" s="1152"/>
      <c r="CD7" s="1152"/>
      <c r="CE7" s="1152"/>
      <c r="CF7" s="1152"/>
      <c r="CG7" s="1153"/>
      <c r="CH7" s="1144">
        <v>-42</v>
      </c>
      <c r="CI7" s="1145"/>
      <c r="CJ7" s="1145"/>
      <c r="CK7" s="1145"/>
      <c r="CL7" s="1146"/>
      <c r="CM7" s="1144">
        <v>96</v>
      </c>
      <c r="CN7" s="1145"/>
      <c r="CO7" s="1145"/>
      <c r="CP7" s="1145"/>
      <c r="CQ7" s="1146"/>
      <c r="CR7" s="1144">
        <v>20</v>
      </c>
      <c r="CS7" s="1145"/>
      <c r="CT7" s="1145"/>
      <c r="CU7" s="1145"/>
      <c r="CV7" s="1146"/>
      <c r="CW7" s="1039" t="s">
        <v>591</v>
      </c>
      <c r="CX7" s="1039"/>
      <c r="CY7" s="1039"/>
      <c r="CZ7" s="1039"/>
      <c r="DA7" s="1039"/>
      <c r="DB7" s="1144" t="s">
        <v>608</v>
      </c>
      <c r="DC7" s="1145"/>
      <c r="DD7" s="1145"/>
      <c r="DE7" s="1145"/>
      <c r="DF7" s="1146"/>
      <c r="DG7" s="1144" t="s">
        <v>608</v>
      </c>
      <c r="DH7" s="1145"/>
      <c r="DI7" s="1145"/>
      <c r="DJ7" s="1145"/>
      <c r="DK7" s="1146"/>
      <c r="DL7" s="1144" t="s">
        <v>608</v>
      </c>
      <c r="DM7" s="1145"/>
      <c r="DN7" s="1145"/>
      <c r="DO7" s="1145"/>
      <c r="DP7" s="1146"/>
      <c r="DQ7" s="1144" t="s">
        <v>608</v>
      </c>
      <c r="DR7" s="1145"/>
      <c r="DS7" s="1145"/>
      <c r="DT7" s="1145"/>
      <c r="DU7" s="1146"/>
      <c r="DV7" s="1171"/>
      <c r="DW7" s="1172"/>
      <c r="DX7" s="1172"/>
      <c r="DY7" s="1172"/>
      <c r="DZ7" s="1173"/>
      <c r="EA7" s="256"/>
    </row>
    <row r="8" spans="1:131" s="257" customFormat="1" ht="26.25" customHeight="1" x14ac:dyDescent="0.2">
      <c r="A8" s="263">
        <v>2</v>
      </c>
      <c r="B8" s="1095" t="s">
        <v>389</v>
      </c>
      <c r="C8" s="1096"/>
      <c r="D8" s="1096"/>
      <c r="E8" s="1096"/>
      <c r="F8" s="1096"/>
      <c r="G8" s="1096"/>
      <c r="H8" s="1096"/>
      <c r="I8" s="1096"/>
      <c r="J8" s="1096"/>
      <c r="K8" s="1096"/>
      <c r="L8" s="1096"/>
      <c r="M8" s="1096"/>
      <c r="N8" s="1096"/>
      <c r="O8" s="1096"/>
      <c r="P8" s="1097"/>
      <c r="Q8" s="1100">
        <v>155</v>
      </c>
      <c r="R8" s="1101"/>
      <c r="S8" s="1101"/>
      <c r="T8" s="1101"/>
      <c r="U8" s="1101"/>
      <c r="V8" s="1101">
        <v>153</v>
      </c>
      <c r="W8" s="1101"/>
      <c r="X8" s="1101"/>
      <c r="Y8" s="1101"/>
      <c r="Z8" s="1101"/>
      <c r="AA8" s="1101">
        <v>2</v>
      </c>
      <c r="AB8" s="1101"/>
      <c r="AC8" s="1101"/>
      <c r="AD8" s="1101"/>
      <c r="AE8" s="1102"/>
      <c r="AF8" s="1077">
        <v>2</v>
      </c>
      <c r="AG8" s="1078"/>
      <c r="AH8" s="1078"/>
      <c r="AI8" s="1078"/>
      <c r="AJ8" s="1079"/>
      <c r="AK8" s="1142">
        <v>54</v>
      </c>
      <c r="AL8" s="1143"/>
      <c r="AM8" s="1143"/>
      <c r="AN8" s="1143"/>
      <c r="AO8" s="1143"/>
      <c r="AP8" s="1143" t="s">
        <v>591</v>
      </c>
      <c r="AQ8" s="1143"/>
      <c r="AR8" s="1143"/>
      <c r="AS8" s="1143"/>
      <c r="AT8" s="1143"/>
      <c r="AU8" s="1140"/>
      <c r="AV8" s="1140"/>
      <c r="AW8" s="1140"/>
      <c r="AX8" s="1140"/>
      <c r="AY8" s="1141"/>
      <c r="AZ8" s="254"/>
      <c r="BA8" s="254"/>
      <c r="BB8" s="254"/>
      <c r="BC8" s="254"/>
      <c r="BD8" s="254"/>
      <c r="BE8" s="255"/>
      <c r="BF8" s="255"/>
      <c r="BG8" s="255"/>
      <c r="BH8" s="255"/>
      <c r="BI8" s="255"/>
      <c r="BJ8" s="255"/>
      <c r="BK8" s="255"/>
      <c r="BL8" s="255"/>
      <c r="BM8" s="255"/>
      <c r="BN8" s="255"/>
      <c r="BO8" s="255"/>
      <c r="BP8" s="255"/>
      <c r="BQ8" s="264">
        <v>2</v>
      </c>
      <c r="BR8" s="265" t="s">
        <v>607</v>
      </c>
      <c r="BS8" s="1072" t="s">
        <v>604</v>
      </c>
      <c r="BT8" s="1073"/>
      <c r="BU8" s="1073"/>
      <c r="BV8" s="1073"/>
      <c r="BW8" s="1073"/>
      <c r="BX8" s="1073"/>
      <c r="BY8" s="1073"/>
      <c r="BZ8" s="1073"/>
      <c r="CA8" s="1073"/>
      <c r="CB8" s="1073"/>
      <c r="CC8" s="1073"/>
      <c r="CD8" s="1073"/>
      <c r="CE8" s="1073"/>
      <c r="CF8" s="1073"/>
      <c r="CG8" s="1074"/>
      <c r="CH8" s="1047">
        <v>-22</v>
      </c>
      <c r="CI8" s="1048"/>
      <c r="CJ8" s="1048"/>
      <c r="CK8" s="1048"/>
      <c r="CL8" s="1049"/>
      <c r="CM8" s="1047">
        <v>258</v>
      </c>
      <c r="CN8" s="1048"/>
      <c r="CO8" s="1048"/>
      <c r="CP8" s="1048"/>
      <c r="CQ8" s="1049"/>
      <c r="CR8" s="1047">
        <v>200</v>
      </c>
      <c r="CS8" s="1048"/>
      <c r="CT8" s="1048"/>
      <c r="CU8" s="1048"/>
      <c r="CV8" s="1049"/>
      <c r="CW8" s="1039" t="s">
        <v>591</v>
      </c>
      <c r="CX8" s="1039"/>
      <c r="CY8" s="1039"/>
      <c r="CZ8" s="1039"/>
      <c r="DA8" s="1039"/>
      <c r="DB8" s="1047" t="s">
        <v>608</v>
      </c>
      <c r="DC8" s="1048"/>
      <c r="DD8" s="1048"/>
      <c r="DE8" s="1048"/>
      <c r="DF8" s="1049"/>
      <c r="DG8" s="1047" t="s">
        <v>608</v>
      </c>
      <c r="DH8" s="1048"/>
      <c r="DI8" s="1048"/>
      <c r="DJ8" s="1048"/>
      <c r="DK8" s="1049"/>
      <c r="DL8" s="1047" t="s">
        <v>608</v>
      </c>
      <c r="DM8" s="1048"/>
      <c r="DN8" s="1048"/>
      <c r="DO8" s="1048"/>
      <c r="DP8" s="1049"/>
      <c r="DQ8" s="1047" t="s">
        <v>608</v>
      </c>
      <c r="DR8" s="1048"/>
      <c r="DS8" s="1048"/>
      <c r="DT8" s="1048"/>
      <c r="DU8" s="1049"/>
      <c r="DV8" s="1050"/>
      <c r="DW8" s="1051"/>
      <c r="DX8" s="1051"/>
      <c r="DY8" s="1051"/>
      <c r="DZ8" s="1052"/>
      <c r="EA8" s="256"/>
    </row>
    <row r="9" spans="1:131" s="257" customFormat="1" ht="26.25" customHeight="1" x14ac:dyDescent="0.2">
      <c r="A9" s="263">
        <v>3</v>
      </c>
      <c r="B9" s="1095"/>
      <c r="C9" s="1096"/>
      <c r="D9" s="1096"/>
      <c r="E9" s="1096"/>
      <c r="F9" s="1096"/>
      <c r="G9" s="1096"/>
      <c r="H9" s="1096"/>
      <c r="I9" s="1096"/>
      <c r="J9" s="1096"/>
      <c r="K9" s="1096"/>
      <c r="L9" s="1096"/>
      <c r="M9" s="1096"/>
      <c r="N9" s="1096"/>
      <c r="O9" s="1096"/>
      <c r="P9" s="1097"/>
      <c r="Q9" s="1100"/>
      <c r="R9" s="1101"/>
      <c r="S9" s="1101"/>
      <c r="T9" s="1101"/>
      <c r="U9" s="1101"/>
      <c r="V9" s="1101"/>
      <c r="W9" s="1101"/>
      <c r="X9" s="1101"/>
      <c r="Y9" s="1101"/>
      <c r="Z9" s="1101"/>
      <c r="AA9" s="1101"/>
      <c r="AB9" s="1101"/>
      <c r="AC9" s="1101"/>
      <c r="AD9" s="1101"/>
      <c r="AE9" s="1102"/>
      <c r="AF9" s="1077"/>
      <c r="AG9" s="1078"/>
      <c r="AH9" s="1078"/>
      <c r="AI9" s="1078"/>
      <c r="AJ9" s="1079"/>
      <c r="AK9" s="1142"/>
      <c r="AL9" s="1143"/>
      <c r="AM9" s="1143"/>
      <c r="AN9" s="1143"/>
      <c r="AO9" s="1143"/>
      <c r="AP9" s="1143"/>
      <c r="AQ9" s="1143"/>
      <c r="AR9" s="1143"/>
      <c r="AS9" s="1143"/>
      <c r="AT9" s="1143"/>
      <c r="AU9" s="1140"/>
      <c r="AV9" s="1140"/>
      <c r="AW9" s="1140"/>
      <c r="AX9" s="1140"/>
      <c r="AY9" s="1141"/>
      <c r="AZ9" s="254"/>
      <c r="BA9" s="254"/>
      <c r="BB9" s="254"/>
      <c r="BC9" s="254"/>
      <c r="BD9" s="254"/>
      <c r="BE9" s="255"/>
      <c r="BF9" s="255"/>
      <c r="BG9" s="255"/>
      <c r="BH9" s="255"/>
      <c r="BI9" s="255"/>
      <c r="BJ9" s="255"/>
      <c r="BK9" s="255"/>
      <c r="BL9" s="255"/>
      <c r="BM9" s="255"/>
      <c r="BN9" s="255"/>
      <c r="BO9" s="255"/>
      <c r="BP9" s="255"/>
      <c r="BQ9" s="264">
        <v>3</v>
      </c>
      <c r="BR9" s="265" t="s">
        <v>607</v>
      </c>
      <c r="BS9" s="1072" t="s">
        <v>605</v>
      </c>
      <c r="BT9" s="1073"/>
      <c r="BU9" s="1073"/>
      <c r="BV9" s="1073"/>
      <c r="BW9" s="1073"/>
      <c r="BX9" s="1073"/>
      <c r="BY9" s="1073"/>
      <c r="BZ9" s="1073"/>
      <c r="CA9" s="1073"/>
      <c r="CB9" s="1073"/>
      <c r="CC9" s="1073"/>
      <c r="CD9" s="1073"/>
      <c r="CE9" s="1073"/>
      <c r="CF9" s="1073"/>
      <c r="CG9" s="1074"/>
      <c r="CH9" s="1047">
        <v>0</v>
      </c>
      <c r="CI9" s="1048"/>
      <c r="CJ9" s="1048"/>
      <c r="CK9" s="1048"/>
      <c r="CL9" s="1049"/>
      <c r="CM9" s="1047">
        <v>70</v>
      </c>
      <c r="CN9" s="1048"/>
      <c r="CO9" s="1048"/>
      <c r="CP9" s="1048"/>
      <c r="CQ9" s="1049"/>
      <c r="CR9" s="1047">
        <v>70</v>
      </c>
      <c r="CS9" s="1048"/>
      <c r="CT9" s="1048"/>
      <c r="CU9" s="1048"/>
      <c r="CV9" s="1049"/>
      <c r="CW9" s="1047">
        <v>30</v>
      </c>
      <c r="CX9" s="1048"/>
      <c r="CY9" s="1048"/>
      <c r="CZ9" s="1048"/>
      <c r="DA9" s="1049"/>
      <c r="DB9" s="1047" t="s">
        <v>608</v>
      </c>
      <c r="DC9" s="1048"/>
      <c r="DD9" s="1048"/>
      <c r="DE9" s="1048"/>
      <c r="DF9" s="1049"/>
      <c r="DG9" s="1047" t="s">
        <v>608</v>
      </c>
      <c r="DH9" s="1048"/>
      <c r="DI9" s="1048"/>
      <c r="DJ9" s="1048"/>
      <c r="DK9" s="1049"/>
      <c r="DL9" s="1047" t="s">
        <v>608</v>
      </c>
      <c r="DM9" s="1048"/>
      <c r="DN9" s="1048"/>
      <c r="DO9" s="1048"/>
      <c r="DP9" s="1049"/>
      <c r="DQ9" s="1047" t="s">
        <v>608</v>
      </c>
      <c r="DR9" s="1048"/>
      <c r="DS9" s="1048"/>
      <c r="DT9" s="1048"/>
      <c r="DU9" s="1049"/>
      <c r="DV9" s="1050"/>
      <c r="DW9" s="1051"/>
      <c r="DX9" s="1051"/>
      <c r="DY9" s="1051"/>
      <c r="DZ9" s="1052"/>
      <c r="EA9" s="256"/>
    </row>
    <row r="10" spans="1:131" s="257" customFormat="1" ht="26.25" customHeight="1" x14ac:dyDescent="0.2">
      <c r="A10" s="263">
        <v>4</v>
      </c>
      <c r="B10" s="1095"/>
      <c r="C10" s="1096"/>
      <c r="D10" s="1096"/>
      <c r="E10" s="1096"/>
      <c r="F10" s="1096"/>
      <c r="G10" s="1096"/>
      <c r="H10" s="1096"/>
      <c r="I10" s="1096"/>
      <c r="J10" s="1096"/>
      <c r="K10" s="1096"/>
      <c r="L10" s="1096"/>
      <c r="M10" s="1096"/>
      <c r="N10" s="1096"/>
      <c r="O10" s="1096"/>
      <c r="P10" s="1097"/>
      <c r="Q10" s="1100"/>
      <c r="R10" s="1101"/>
      <c r="S10" s="1101"/>
      <c r="T10" s="1101"/>
      <c r="U10" s="1101"/>
      <c r="V10" s="1101"/>
      <c r="W10" s="1101"/>
      <c r="X10" s="1101"/>
      <c r="Y10" s="1101"/>
      <c r="Z10" s="1101"/>
      <c r="AA10" s="1101"/>
      <c r="AB10" s="1101"/>
      <c r="AC10" s="1101"/>
      <c r="AD10" s="1101"/>
      <c r="AE10" s="1102"/>
      <c r="AF10" s="1077"/>
      <c r="AG10" s="1078"/>
      <c r="AH10" s="1078"/>
      <c r="AI10" s="1078"/>
      <c r="AJ10" s="1079"/>
      <c r="AK10" s="1142"/>
      <c r="AL10" s="1143"/>
      <c r="AM10" s="1143"/>
      <c r="AN10" s="1143"/>
      <c r="AO10" s="1143"/>
      <c r="AP10" s="1143"/>
      <c r="AQ10" s="1143"/>
      <c r="AR10" s="1143"/>
      <c r="AS10" s="1143"/>
      <c r="AT10" s="1143"/>
      <c r="AU10" s="1140"/>
      <c r="AV10" s="1140"/>
      <c r="AW10" s="1140"/>
      <c r="AX10" s="1140"/>
      <c r="AY10" s="1141"/>
      <c r="AZ10" s="254"/>
      <c r="BA10" s="254"/>
      <c r="BB10" s="254"/>
      <c r="BC10" s="254"/>
      <c r="BD10" s="254"/>
      <c r="BE10" s="255"/>
      <c r="BF10" s="255"/>
      <c r="BG10" s="255"/>
      <c r="BH10" s="255"/>
      <c r="BI10" s="255"/>
      <c r="BJ10" s="255"/>
      <c r="BK10" s="255"/>
      <c r="BL10" s="255"/>
      <c r="BM10" s="255"/>
      <c r="BN10" s="255"/>
      <c r="BO10" s="255"/>
      <c r="BP10" s="255"/>
      <c r="BQ10" s="264">
        <v>4</v>
      </c>
      <c r="BR10" s="265" t="s">
        <v>607</v>
      </c>
      <c r="BS10" s="1072" t="s">
        <v>606</v>
      </c>
      <c r="BT10" s="1073"/>
      <c r="BU10" s="1073"/>
      <c r="BV10" s="1073"/>
      <c r="BW10" s="1073"/>
      <c r="BX10" s="1073"/>
      <c r="BY10" s="1073"/>
      <c r="BZ10" s="1073"/>
      <c r="CA10" s="1073"/>
      <c r="CB10" s="1073"/>
      <c r="CC10" s="1073"/>
      <c r="CD10" s="1073"/>
      <c r="CE10" s="1073"/>
      <c r="CF10" s="1073"/>
      <c r="CG10" s="1074"/>
      <c r="CH10" s="1047">
        <v>0</v>
      </c>
      <c r="CI10" s="1048"/>
      <c r="CJ10" s="1048"/>
      <c r="CK10" s="1048"/>
      <c r="CL10" s="1049"/>
      <c r="CM10" s="1047">
        <v>2</v>
      </c>
      <c r="CN10" s="1048"/>
      <c r="CO10" s="1048"/>
      <c r="CP10" s="1048"/>
      <c r="CQ10" s="1049"/>
      <c r="CR10" s="1047">
        <v>2</v>
      </c>
      <c r="CS10" s="1048"/>
      <c r="CT10" s="1048"/>
      <c r="CU10" s="1048"/>
      <c r="CV10" s="1049"/>
      <c r="CW10" s="1047">
        <v>199</v>
      </c>
      <c r="CX10" s="1048"/>
      <c r="CY10" s="1048"/>
      <c r="CZ10" s="1048"/>
      <c r="DA10" s="1049"/>
      <c r="DB10" s="1047" t="s">
        <v>608</v>
      </c>
      <c r="DC10" s="1048"/>
      <c r="DD10" s="1048"/>
      <c r="DE10" s="1048"/>
      <c r="DF10" s="1049"/>
      <c r="DG10" s="1047" t="s">
        <v>608</v>
      </c>
      <c r="DH10" s="1048"/>
      <c r="DI10" s="1048"/>
      <c r="DJ10" s="1048"/>
      <c r="DK10" s="1049"/>
      <c r="DL10" s="1047" t="s">
        <v>608</v>
      </c>
      <c r="DM10" s="1048"/>
      <c r="DN10" s="1048"/>
      <c r="DO10" s="1048"/>
      <c r="DP10" s="1049"/>
      <c r="DQ10" s="1047" t="s">
        <v>608</v>
      </c>
      <c r="DR10" s="1048"/>
      <c r="DS10" s="1048"/>
      <c r="DT10" s="1048"/>
      <c r="DU10" s="1049"/>
      <c r="DV10" s="1050"/>
      <c r="DW10" s="1051"/>
      <c r="DX10" s="1051"/>
      <c r="DY10" s="1051"/>
      <c r="DZ10" s="1052"/>
      <c r="EA10" s="256"/>
    </row>
    <row r="11" spans="1:131" s="257" customFormat="1" ht="26.25" customHeight="1" x14ac:dyDescent="0.2">
      <c r="A11" s="263">
        <v>5</v>
      </c>
      <c r="B11" s="1095"/>
      <c r="C11" s="1096"/>
      <c r="D11" s="1096"/>
      <c r="E11" s="1096"/>
      <c r="F11" s="1096"/>
      <c r="G11" s="1096"/>
      <c r="H11" s="1096"/>
      <c r="I11" s="1096"/>
      <c r="J11" s="1096"/>
      <c r="K11" s="1096"/>
      <c r="L11" s="1096"/>
      <c r="M11" s="1096"/>
      <c r="N11" s="1096"/>
      <c r="O11" s="1096"/>
      <c r="P11" s="1097"/>
      <c r="Q11" s="1100"/>
      <c r="R11" s="1101"/>
      <c r="S11" s="1101"/>
      <c r="T11" s="1101"/>
      <c r="U11" s="1101"/>
      <c r="V11" s="1101"/>
      <c r="W11" s="1101"/>
      <c r="X11" s="1101"/>
      <c r="Y11" s="1101"/>
      <c r="Z11" s="1101"/>
      <c r="AA11" s="1101"/>
      <c r="AB11" s="1101"/>
      <c r="AC11" s="1101"/>
      <c r="AD11" s="1101"/>
      <c r="AE11" s="1102"/>
      <c r="AF11" s="1077"/>
      <c r="AG11" s="1078"/>
      <c r="AH11" s="1078"/>
      <c r="AI11" s="1078"/>
      <c r="AJ11" s="1079"/>
      <c r="AK11" s="1142"/>
      <c r="AL11" s="1143"/>
      <c r="AM11" s="1143"/>
      <c r="AN11" s="1143"/>
      <c r="AO11" s="1143"/>
      <c r="AP11" s="1143"/>
      <c r="AQ11" s="1143"/>
      <c r="AR11" s="1143"/>
      <c r="AS11" s="1143"/>
      <c r="AT11" s="1143"/>
      <c r="AU11" s="1140"/>
      <c r="AV11" s="1140"/>
      <c r="AW11" s="1140"/>
      <c r="AX11" s="1140"/>
      <c r="AY11" s="1141"/>
      <c r="AZ11" s="254"/>
      <c r="BA11" s="254"/>
      <c r="BB11" s="254"/>
      <c r="BC11" s="254"/>
      <c r="BD11" s="254"/>
      <c r="BE11" s="255"/>
      <c r="BF11" s="255"/>
      <c r="BG11" s="255"/>
      <c r="BH11" s="255"/>
      <c r="BI11" s="255"/>
      <c r="BJ11" s="255"/>
      <c r="BK11" s="255"/>
      <c r="BL11" s="255"/>
      <c r="BM11" s="255"/>
      <c r="BN11" s="255"/>
      <c r="BO11" s="255"/>
      <c r="BP11" s="255"/>
      <c r="BQ11" s="264">
        <v>5</v>
      </c>
      <c r="BR11" s="265"/>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6"/>
    </row>
    <row r="12" spans="1:131" s="257" customFormat="1" ht="26.25" customHeight="1" x14ac:dyDescent="0.2">
      <c r="A12" s="263">
        <v>6</v>
      </c>
      <c r="B12" s="1095"/>
      <c r="C12" s="1096"/>
      <c r="D12" s="1096"/>
      <c r="E12" s="1096"/>
      <c r="F12" s="1096"/>
      <c r="G12" s="1096"/>
      <c r="H12" s="1096"/>
      <c r="I12" s="1096"/>
      <c r="J12" s="1096"/>
      <c r="K12" s="1096"/>
      <c r="L12" s="1096"/>
      <c r="M12" s="1096"/>
      <c r="N12" s="1096"/>
      <c r="O12" s="1096"/>
      <c r="P12" s="1097"/>
      <c r="Q12" s="1100"/>
      <c r="R12" s="1101"/>
      <c r="S12" s="1101"/>
      <c r="T12" s="1101"/>
      <c r="U12" s="1101"/>
      <c r="V12" s="1101"/>
      <c r="W12" s="1101"/>
      <c r="X12" s="1101"/>
      <c r="Y12" s="1101"/>
      <c r="Z12" s="1101"/>
      <c r="AA12" s="1101"/>
      <c r="AB12" s="1101"/>
      <c r="AC12" s="1101"/>
      <c r="AD12" s="1101"/>
      <c r="AE12" s="1102"/>
      <c r="AF12" s="1077"/>
      <c r="AG12" s="1078"/>
      <c r="AH12" s="1078"/>
      <c r="AI12" s="1078"/>
      <c r="AJ12" s="1079"/>
      <c r="AK12" s="1142"/>
      <c r="AL12" s="1143"/>
      <c r="AM12" s="1143"/>
      <c r="AN12" s="1143"/>
      <c r="AO12" s="1143"/>
      <c r="AP12" s="1143"/>
      <c r="AQ12" s="1143"/>
      <c r="AR12" s="1143"/>
      <c r="AS12" s="1143"/>
      <c r="AT12" s="1143"/>
      <c r="AU12" s="1140"/>
      <c r="AV12" s="1140"/>
      <c r="AW12" s="1140"/>
      <c r="AX12" s="1140"/>
      <c r="AY12" s="1141"/>
      <c r="AZ12" s="254"/>
      <c r="BA12" s="254"/>
      <c r="BB12" s="254"/>
      <c r="BC12" s="254"/>
      <c r="BD12" s="254"/>
      <c r="BE12" s="255"/>
      <c r="BF12" s="255"/>
      <c r="BG12" s="255"/>
      <c r="BH12" s="255"/>
      <c r="BI12" s="255"/>
      <c r="BJ12" s="255"/>
      <c r="BK12" s="255"/>
      <c r="BL12" s="255"/>
      <c r="BM12" s="255"/>
      <c r="BN12" s="255"/>
      <c r="BO12" s="255"/>
      <c r="BP12" s="255"/>
      <c r="BQ12" s="264">
        <v>6</v>
      </c>
      <c r="BR12" s="265"/>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6"/>
    </row>
    <row r="13" spans="1:131" s="257" customFormat="1" ht="26.25" customHeight="1" x14ac:dyDescent="0.2">
      <c r="A13" s="263">
        <v>7</v>
      </c>
      <c r="B13" s="1095"/>
      <c r="C13" s="1096"/>
      <c r="D13" s="1096"/>
      <c r="E13" s="1096"/>
      <c r="F13" s="1096"/>
      <c r="G13" s="1096"/>
      <c r="H13" s="1096"/>
      <c r="I13" s="1096"/>
      <c r="J13" s="1096"/>
      <c r="K13" s="1096"/>
      <c r="L13" s="1096"/>
      <c r="M13" s="1096"/>
      <c r="N13" s="1096"/>
      <c r="O13" s="1096"/>
      <c r="P13" s="1097"/>
      <c r="Q13" s="1100"/>
      <c r="R13" s="1101"/>
      <c r="S13" s="1101"/>
      <c r="T13" s="1101"/>
      <c r="U13" s="1101"/>
      <c r="V13" s="1101"/>
      <c r="W13" s="1101"/>
      <c r="X13" s="1101"/>
      <c r="Y13" s="1101"/>
      <c r="Z13" s="1101"/>
      <c r="AA13" s="1101"/>
      <c r="AB13" s="1101"/>
      <c r="AC13" s="1101"/>
      <c r="AD13" s="1101"/>
      <c r="AE13" s="1102"/>
      <c r="AF13" s="1077"/>
      <c r="AG13" s="1078"/>
      <c r="AH13" s="1078"/>
      <c r="AI13" s="1078"/>
      <c r="AJ13" s="1079"/>
      <c r="AK13" s="1142"/>
      <c r="AL13" s="1143"/>
      <c r="AM13" s="1143"/>
      <c r="AN13" s="1143"/>
      <c r="AO13" s="1143"/>
      <c r="AP13" s="1143"/>
      <c r="AQ13" s="1143"/>
      <c r="AR13" s="1143"/>
      <c r="AS13" s="1143"/>
      <c r="AT13" s="1143"/>
      <c r="AU13" s="1140"/>
      <c r="AV13" s="1140"/>
      <c r="AW13" s="1140"/>
      <c r="AX13" s="1140"/>
      <c r="AY13" s="1141"/>
      <c r="AZ13" s="254"/>
      <c r="BA13" s="254"/>
      <c r="BB13" s="254"/>
      <c r="BC13" s="254"/>
      <c r="BD13" s="254"/>
      <c r="BE13" s="255"/>
      <c r="BF13" s="255"/>
      <c r="BG13" s="255"/>
      <c r="BH13" s="255"/>
      <c r="BI13" s="255"/>
      <c r="BJ13" s="255"/>
      <c r="BK13" s="255"/>
      <c r="BL13" s="255"/>
      <c r="BM13" s="255"/>
      <c r="BN13" s="255"/>
      <c r="BO13" s="255"/>
      <c r="BP13" s="255"/>
      <c r="BQ13" s="264">
        <v>7</v>
      </c>
      <c r="BR13" s="265"/>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6"/>
    </row>
    <row r="14" spans="1:131" s="257" customFormat="1" ht="26.25" customHeight="1" x14ac:dyDescent="0.2">
      <c r="A14" s="263">
        <v>8</v>
      </c>
      <c r="B14" s="1095"/>
      <c r="C14" s="1096"/>
      <c r="D14" s="1096"/>
      <c r="E14" s="1096"/>
      <c r="F14" s="1096"/>
      <c r="G14" s="1096"/>
      <c r="H14" s="1096"/>
      <c r="I14" s="1096"/>
      <c r="J14" s="1096"/>
      <c r="K14" s="1096"/>
      <c r="L14" s="1096"/>
      <c r="M14" s="1096"/>
      <c r="N14" s="1096"/>
      <c r="O14" s="1096"/>
      <c r="P14" s="1097"/>
      <c r="Q14" s="1100"/>
      <c r="R14" s="1101"/>
      <c r="S14" s="1101"/>
      <c r="T14" s="1101"/>
      <c r="U14" s="1101"/>
      <c r="V14" s="1101"/>
      <c r="W14" s="1101"/>
      <c r="X14" s="1101"/>
      <c r="Y14" s="1101"/>
      <c r="Z14" s="1101"/>
      <c r="AA14" s="1101"/>
      <c r="AB14" s="1101"/>
      <c r="AC14" s="1101"/>
      <c r="AD14" s="1101"/>
      <c r="AE14" s="1102"/>
      <c r="AF14" s="1077"/>
      <c r="AG14" s="1078"/>
      <c r="AH14" s="1078"/>
      <c r="AI14" s="1078"/>
      <c r="AJ14" s="1079"/>
      <c r="AK14" s="1142"/>
      <c r="AL14" s="1143"/>
      <c r="AM14" s="1143"/>
      <c r="AN14" s="1143"/>
      <c r="AO14" s="1143"/>
      <c r="AP14" s="1143"/>
      <c r="AQ14" s="1143"/>
      <c r="AR14" s="1143"/>
      <c r="AS14" s="1143"/>
      <c r="AT14" s="1143"/>
      <c r="AU14" s="1140"/>
      <c r="AV14" s="1140"/>
      <c r="AW14" s="1140"/>
      <c r="AX14" s="1140"/>
      <c r="AY14" s="1141"/>
      <c r="AZ14" s="254"/>
      <c r="BA14" s="254"/>
      <c r="BB14" s="254"/>
      <c r="BC14" s="254"/>
      <c r="BD14" s="254"/>
      <c r="BE14" s="255"/>
      <c r="BF14" s="255"/>
      <c r="BG14" s="255"/>
      <c r="BH14" s="255"/>
      <c r="BI14" s="255"/>
      <c r="BJ14" s="255"/>
      <c r="BK14" s="255"/>
      <c r="BL14" s="255"/>
      <c r="BM14" s="255"/>
      <c r="BN14" s="255"/>
      <c r="BO14" s="255"/>
      <c r="BP14" s="255"/>
      <c r="BQ14" s="264">
        <v>8</v>
      </c>
      <c r="BR14" s="265"/>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6"/>
    </row>
    <row r="15" spans="1:131" s="257" customFormat="1" ht="26.25" customHeight="1" x14ac:dyDescent="0.2">
      <c r="A15" s="263">
        <v>9</v>
      </c>
      <c r="B15" s="1095"/>
      <c r="C15" s="1096"/>
      <c r="D15" s="1096"/>
      <c r="E15" s="1096"/>
      <c r="F15" s="1096"/>
      <c r="G15" s="1096"/>
      <c r="H15" s="1096"/>
      <c r="I15" s="1096"/>
      <c r="J15" s="1096"/>
      <c r="K15" s="1096"/>
      <c r="L15" s="1096"/>
      <c r="M15" s="1096"/>
      <c r="N15" s="1096"/>
      <c r="O15" s="1096"/>
      <c r="P15" s="1097"/>
      <c r="Q15" s="1100"/>
      <c r="R15" s="1101"/>
      <c r="S15" s="1101"/>
      <c r="T15" s="1101"/>
      <c r="U15" s="1101"/>
      <c r="V15" s="1101"/>
      <c r="W15" s="1101"/>
      <c r="X15" s="1101"/>
      <c r="Y15" s="1101"/>
      <c r="Z15" s="1101"/>
      <c r="AA15" s="1101"/>
      <c r="AB15" s="1101"/>
      <c r="AC15" s="1101"/>
      <c r="AD15" s="1101"/>
      <c r="AE15" s="1102"/>
      <c r="AF15" s="1077"/>
      <c r="AG15" s="1078"/>
      <c r="AH15" s="1078"/>
      <c r="AI15" s="1078"/>
      <c r="AJ15" s="1079"/>
      <c r="AK15" s="1142"/>
      <c r="AL15" s="1143"/>
      <c r="AM15" s="1143"/>
      <c r="AN15" s="1143"/>
      <c r="AO15" s="1143"/>
      <c r="AP15" s="1143"/>
      <c r="AQ15" s="1143"/>
      <c r="AR15" s="1143"/>
      <c r="AS15" s="1143"/>
      <c r="AT15" s="1143"/>
      <c r="AU15" s="1140"/>
      <c r="AV15" s="1140"/>
      <c r="AW15" s="1140"/>
      <c r="AX15" s="1140"/>
      <c r="AY15" s="1141"/>
      <c r="AZ15" s="254"/>
      <c r="BA15" s="254"/>
      <c r="BB15" s="254"/>
      <c r="BC15" s="254"/>
      <c r="BD15" s="254"/>
      <c r="BE15" s="255"/>
      <c r="BF15" s="255"/>
      <c r="BG15" s="255"/>
      <c r="BH15" s="255"/>
      <c r="BI15" s="255"/>
      <c r="BJ15" s="255"/>
      <c r="BK15" s="255"/>
      <c r="BL15" s="255"/>
      <c r="BM15" s="255"/>
      <c r="BN15" s="255"/>
      <c r="BO15" s="255"/>
      <c r="BP15" s="255"/>
      <c r="BQ15" s="264">
        <v>9</v>
      </c>
      <c r="BR15" s="265"/>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6"/>
    </row>
    <row r="16" spans="1:131" s="257" customFormat="1" ht="26.25" customHeight="1" x14ac:dyDescent="0.2">
      <c r="A16" s="263">
        <v>10</v>
      </c>
      <c r="B16" s="1095"/>
      <c r="C16" s="1096"/>
      <c r="D16" s="1096"/>
      <c r="E16" s="1096"/>
      <c r="F16" s="1096"/>
      <c r="G16" s="1096"/>
      <c r="H16" s="1096"/>
      <c r="I16" s="1096"/>
      <c r="J16" s="1096"/>
      <c r="K16" s="1096"/>
      <c r="L16" s="1096"/>
      <c r="M16" s="1096"/>
      <c r="N16" s="1096"/>
      <c r="O16" s="1096"/>
      <c r="P16" s="1097"/>
      <c r="Q16" s="1100"/>
      <c r="R16" s="1101"/>
      <c r="S16" s="1101"/>
      <c r="T16" s="1101"/>
      <c r="U16" s="1101"/>
      <c r="V16" s="1101"/>
      <c r="W16" s="1101"/>
      <c r="X16" s="1101"/>
      <c r="Y16" s="1101"/>
      <c r="Z16" s="1101"/>
      <c r="AA16" s="1101"/>
      <c r="AB16" s="1101"/>
      <c r="AC16" s="1101"/>
      <c r="AD16" s="1101"/>
      <c r="AE16" s="1102"/>
      <c r="AF16" s="1077"/>
      <c r="AG16" s="1078"/>
      <c r="AH16" s="1078"/>
      <c r="AI16" s="1078"/>
      <c r="AJ16" s="1079"/>
      <c r="AK16" s="1142"/>
      <c r="AL16" s="1143"/>
      <c r="AM16" s="1143"/>
      <c r="AN16" s="1143"/>
      <c r="AO16" s="1143"/>
      <c r="AP16" s="1143"/>
      <c r="AQ16" s="1143"/>
      <c r="AR16" s="1143"/>
      <c r="AS16" s="1143"/>
      <c r="AT16" s="1143"/>
      <c r="AU16" s="1140"/>
      <c r="AV16" s="1140"/>
      <c r="AW16" s="1140"/>
      <c r="AX16" s="1140"/>
      <c r="AY16" s="1141"/>
      <c r="AZ16" s="254"/>
      <c r="BA16" s="254"/>
      <c r="BB16" s="254"/>
      <c r="BC16" s="254"/>
      <c r="BD16" s="254"/>
      <c r="BE16" s="255"/>
      <c r="BF16" s="255"/>
      <c r="BG16" s="255"/>
      <c r="BH16" s="255"/>
      <c r="BI16" s="255"/>
      <c r="BJ16" s="255"/>
      <c r="BK16" s="255"/>
      <c r="BL16" s="255"/>
      <c r="BM16" s="255"/>
      <c r="BN16" s="255"/>
      <c r="BO16" s="255"/>
      <c r="BP16" s="255"/>
      <c r="BQ16" s="264">
        <v>10</v>
      </c>
      <c r="BR16" s="265"/>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6"/>
    </row>
    <row r="17" spans="1:131" s="257" customFormat="1" ht="26.25" customHeight="1" x14ac:dyDescent="0.2">
      <c r="A17" s="263">
        <v>11</v>
      </c>
      <c r="B17" s="1095"/>
      <c r="C17" s="1096"/>
      <c r="D17" s="1096"/>
      <c r="E17" s="1096"/>
      <c r="F17" s="1096"/>
      <c r="G17" s="1096"/>
      <c r="H17" s="1096"/>
      <c r="I17" s="1096"/>
      <c r="J17" s="1096"/>
      <c r="K17" s="1096"/>
      <c r="L17" s="1096"/>
      <c r="M17" s="1096"/>
      <c r="N17" s="1096"/>
      <c r="O17" s="1096"/>
      <c r="P17" s="1097"/>
      <c r="Q17" s="1100"/>
      <c r="R17" s="1101"/>
      <c r="S17" s="1101"/>
      <c r="T17" s="1101"/>
      <c r="U17" s="1101"/>
      <c r="V17" s="1101"/>
      <c r="W17" s="1101"/>
      <c r="X17" s="1101"/>
      <c r="Y17" s="1101"/>
      <c r="Z17" s="1101"/>
      <c r="AA17" s="1101"/>
      <c r="AB17" s="1101"/>
      <c r="AC17" s="1101"/>
      <c r="AD17" s="1101"/>
      <c r="AE17" s="1102"/>
      <c r="AF17" s="1077"/>
      <c r="AG17" s="1078"/>
      <c r="AH17" s="1078"/>
      <c r="AI17" s="1078"/>
      <c r="AJ17" s="1079"/>
      <c r="AK17" s="1142"/>
      <c r="AL17" s="1143"/>
      <c r="AM17" s="1143"/>
      <c r="AN17" s="1143"/>
      <c r="AO17" s="1143"/>
      <c r="AP17" s="1143"/>
      <c r="AQ17" s="1143"/>
      <c r="AR17" s="1143"/>
      <c r="AS17" s="1143"/>
      <c r="AT17" s="1143"/>
      <c r="AU17" s="1140"/>
      <c r="AV17" s="1140"/>
      <c r="AW17" s="1140"/>
      <c r="AX17" s="1140"/>
      <c r="AY17" s="1141"/>
      <c r="AZ17" s="254"/>
      <c r="BA17" s="254"/>
      <c r="BB17" s="254"/>
      <c r="BC17" s="254"/>
      <c r="BD17" s="254"/>
      <c r="BE17" s="255"/>
      <c r="BF17" s="255"/>
      <c r="BG17" s="255"/>
      <c r="BH17" s="255"/>
      <c r="BI17" s="255"/>
      <c r="BJ17" s="255"/>
      <c r="BK17" s="255"/>
      <c r="BL17" s="255"/>
      <c r="BM17" s="255"/>
      <c r="BN17" s="255"/>
      <c r="BO17" s="255"/>
      <c r="BP17" s="255"/>
      <c r="BQ17" s="264">
        <v>11</v>
      </c>
      <c r="BR17" s="265"/>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6"/>
    </row>
    <row r="18" spans="1:131" s="257" customFormat="1" ht="26.25" customHeight="1" x14ac:dyDescent="0.2">
      <c r="A18" s="263">
        <v>12</v>
      </c>
      <c r="B18" s="1095"/>
      <c r="C18" s="1096"/>
      <c r="D18" s="1096"/>
      <c r="E18" s="1096"/>
      <c r="F18" s="1096"/>
      <c r="G18" s="1096"/>
      <c r="H18" s="1096"/>
      <c r="I18" s="1096"/>
      <c r="J18" s="1096"/>
      <c r="K18" s="1096"/>
      <c r="L18" s="1096"/>
      <c r="M18" s="1096"/>
      <c r="N18" s="1096"/>
      <c r="O18" s="1096"/>
      <c r="P18" s="1097"/>
      <c r="Q18" s="1100"/>
      <c r="R18" s="1101"/>
      <c r="S18" s="1101"/>
      <c r="T18" s="1101"/>
      <c r="U18" s="1101"/>
      <c r="V18" s="1101"/>
      <c r="W18" s="1101"/>
      <c r="X18" s="1101"/>
      <c r="Y18" s="1101"/>
      <c r="Z18" s="1101"/>
      <c r="AA18" s="1101"/>
      <c r="AB18" s="1101"/>
      <c r="AC18" s="1101"/>
      <c r="AD18" s="1101"/>
      <c r="AE18" s="1102"/>
      <c r="AF18" s="1077"/>
      <c r="AG18" s="1078"/>
      <c r="AH18" s="1078"/>
      <c r="AI18" s="1078"/>
      <c r="AJ18" s="1079"/>
      <c r="AK18" s="1142"/>
      <c r="AL18" s="1143"/>
      <c r="AM18" s="1143"/>
      <c r="AN18" s="1143"/>
      <c r="AO18" s="1143"/>
      <c r="AP18" s="1143"/>
      <c r="AQ18" s="1143"/>
      <c r="AR18" s="1143"/>
      <c r="AS18" s="1143"/>
      <c r="AT18" s="1143"/>
      <c r="AU18" s="1140"/>
      <c r="AV18" s="1140"/>
      <c r="AW18" s="1140"/>
      <c r="AX18" s="1140"/>
      <c r="AY18" s="1141"/>
      <c r="AZ18" s="254"/>
      <c r="BA18" s="254"/>
      <c r="BB18" s="254"/>
      <c r="BC18" s="254"/>
      <c r="BD18" s="254"/>
      <c r="BE18" s="255"/>
      <c r="BF18" s="255"/>
      <c r="BG18" s="255"/>
      <c r="BH18" s="255"/>
      <c r="BI18" s="255"/>
      <c r="BJ18" s="255"/>
      <c r="BK18" s="255"/>
      <c r="BL18" s="255"/>
      <c r="BM18" s="255"/>
      <c r="BN18" s="255"/>
      <c r="BO18" s="255"/>
      <c r="BP18" s="255"/>
      <c r="BQ18" s="264">
        <v>12</v>
      </c>
      <c r="BR18" s="265"/>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6"/>
    </row>
    <row r="19" spans="1:131" s="257" customFormat="1" ht="26.25" customHeight="1" x14ac:dyDescent="0.2">
      <c r="A19" s="263">
        <v>13</v>
      </c>
      <c r="B19" s="1095"/>
      <c r="C19" s="1096"/>
      <c r="D19" s="1096"/>
      <c r="E19" s="1096"/>
      <c r="F19" s="1096"/>
      <c r="G19" s="1096"/>
      <c r="H19" s="1096"/>
      <c r="I19" s="1096"/>
      <c r="J19" s="1096"/>
      <c r="K19" s="1096"/>
      <c r="L19" s="1096"/>
      <c r="M19" s="1096"/>
      <c r="N19" s="1096"/>
      <c r="O19" s="1096"/>
      <c r="P19" s="1097"/>
      <c r="Q19" s="1100"/>
      <c r="R19" s="1101"/>
      <c r="S19" s="1101"/>
      <c r="T19" s="1101"/>
      <c r="U19" s="1101"/>
      <c r="V19" s="1101"/>
      <c r="W19" s="1101"/>
      <c r="X19" s="1101"/>
      <c r="Y19" s="1101"/>
      <c r="Z19" s="1101"/>
      <c r="AA19" s="1101"/>
      <c r="AB19" s="1101"/>
      <c r="AC19" s="1101"/>
      <c r="AD19" s="1101"/>
      <c r="AE19" s="1102"/>
      <c r="AF19" s="1077"/>
      <c r="AG19" s="1078"/>
      <c r="AH19" s="1078"/>
      <c r="AI19" s="1078"/>
      <c r="AJ19" s="1079"/>
      <c r="AK19" s="1142"/>
      <c r="AL19" s="1143"/>
      <c r="AM19" s="1143"/>
      <c r="AN19" s="1143"/>
      <c r="AO19" s="1143"/>
      <c r="AP19" s="1143"/>
      <c r="AQ19" s="1143"/>
      <c r="AR19" s="1143"/>
      <c r="AS19" s="1143"/>
      <c r="AT19" s="1143"/>
      <c r="AU19" s="1140"/>
      <c r="AV19" s="1140"/>
      <c r="AW19" s="1140"/>
      <c r="AX19" s="1140"/>
      <c r="AY19" s="1141"/>
      <c r="AZ19" s="254"/>
      <c r="BA19" s="254"/>
      <c r="BB19" s="254"/>
      <c r="BC19" s="254"/>
      <c r="BD19" s="254"/>
      <c r="BE19" s="255"/>
      <c r="BF19" s="255"/>
      <c r="BG19" s="255"/>
      <c r="BH19" s="255"/>
      <c r="BI19" s="255"/>
      <c r="BJ19" s="255"/>
      <c r="BK19" s="255"/>
      <c r="BL19" s="255"/>
      <c r="BM19" s="255"/>
      <c r="BN19" s="255"/>
      <c r="BO19" s="255"/>
      <c r="BP19" s="255"/>
      <c r="BQ19" s="264">
        <v>13</v>
      </c>
      <c r="BR19" s="265"/>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6"/>
    </row>
    <row r="20" spans="1:131" s="257" customFormat="1" ht="26.25" customHeight="1" x14ac:dyDescent="0.2">
      <c r="A20" s="263">
        <v>14</v>
      </c>
      <c r="B20" s="1095"/>
      <c r="C20" s="1096"/>
      <c r="D20" s="1096"/>
      <c r="E20" s="1096"/>
      <c r="F20" s="1096"/>
      <c r="G20" s="1096"/>
      <c r="H20" s="1096"/>
      <c r="I20" s="1096"/>
      <c r="J20" s="1096"/>
      <c r="K20" s="1096"/>
      <c r="L20" s="1096"/>
      <c r="M20" s="1096"/>
      <c r="N20" s="1096"/>
      <c r="O20" s="1096"/>
      <c r="P20" s="1097"/>
      <c r="Q20" s="1100"/>
      <c r="R20" s="1101"/>
      <c r="S20" s="1101"/>
      <c r="T20" s="1101"/>
      <c r="U20" s="1101"/>
      <c r="V20" s="1101"/>
      <c r="W20" s="1101"/>
      <c r="X20" s="1101"/>
      <c r="Y20" s="1101"/>
      <c r="Z20" s="1101"/>
      <c r="AA20" s="1101"/>
      <c r="AB20" s="1101"/>
      <c r="AC20" s="1101"/>
      <c r="AD20" s="1101"/>
      <c r="AE20" s="1102"/>
      <c r="AF20" s="1077"/>
      <c r="AG20" s="1078"/>
      <c r="AH20" s="1078"/>
      <c r="AI20" s="1078"/>
      <c r="AJ20" s="1079"/>
      <c r="AK20" s="1142"/>
      <c r="AL20" s="1143"/>
      <c r="AM20" s="1143"/>
      <c r="AN20" s="1143"/>
      <c r="AO20" s="1143"/>
      <c r="AP20" s="1143"/>
      <c r="AQ20" s="1143"/>
      <c r="AR20" s="1143"/>
      <c r="AS20" s="1143"/>
      <c r="AT20" s="1143"/>
      <c r="AU20" s="1140"/>
      <c r="AV20" s="1140"/>
      <c r="AW20" s="1140"/>
      <c r="AX20" s="1140"/>
      <c r="AY20" s="1141"/>
      <c r="AZ20" s="254"/>
      <c r="BA20" s="254"/>
      <c r="BB20" s="254"/>
      <c r="BC20" s="254"/>
      <c r="BD20" s="254"/>
      <c r="BE20" s="255"/>
      <c r="BF20" s="255"/>
      <c r="BG20" s="255"/>
      <c r="BH20" s="255"/>
      <c r="BI20" s="255"/>
      <c r="BJ20" s="255"/>
      <c r="BK20" s="255"/>
      <c r="BL20" s="255"/>
      <c r="BM20" s="255"/>
      <c r="BN20" s="255"/>
      <c r="BO20" s="255"/>
      <c r="BP20" s="255"/>
      <c r="BQ20" s="264">
        <v>14</v>
      </c>
      <c r="BR20" s="265"/>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6"/>
    </row>
    <row r="21" spans="1:131" s="257" customFormat="1" ht="26.25" customHeight="1" thickBot="1" x14ac:dyDescent="0.25">
      <c r="A21" s="263">
        <v>15</v>
      </c>
      <c r="B21" s="1095"/>
      <c r="C21" s="1096"/>
      <c r="D21" s="1096"/>
      <c r="E21" s="1096"/>
      <c r="F21" s="1096"/>
      <c r="G21" s="1096"/>
      <c r="H21" s="1096"/>
      <c r="I21" s="1096"/>
      <c r="J21" s="1096"/>
      <c r="K21" s="1096"/>
      <c r="L21" s="1096"/>
      <c r="M21" s="1096"/>
      <c r="N21" s="1096"/>
      <c r="O21" s="1096"/>
      <c r="P21" s="1097"/>
      <c r="Q21" s="1100"/>
      <c r="R21" s="1101"/>
      <c r="S21" s="1101"/>
      <c r="T21" s="1101"/>
      <c r="U21" s="1101"/>
      <c r="V21" s="1101"/>
      <c r="W21" s="1101"/>
      <c r="X21" s="1101"/>
      <c r="Y21" s="1101"/>
      <c r="Z21" s="1101"/>
      <c r="AA21" s="1101"/>
      <c r="AB21" s="1101"/>
      <c r="AC21" s="1101"/>
      <c r="AD21" s="1101"/>
      <c r="AE21" s="1102"/>
      <c r="AF21" s="1077"/>
      <c r="AG21" s="1078"/>
      <c r="AH21" s="1078"/>
      <c r="AI21" s="1078"/>
      <c r="AJ21" s="1079"/>
      <c r="AK21" s="1142"/>
      <c r="AL21" s="1143"/>
      <c r="AM21" s="1143"/>
      <c r="AN21" s="1143"/>
      <c r="AO21" s="1143"/>
      <c r="AP21" s="1143"/>
      <c r="AQ21" s="1143"/>
      <c r="AR21" s="1143"/>
      <c r="AS21" s="1143"/>
      <c r="AT21" s="1143"/>
      <c r="AU21" s="1140"/>
      <c r="AV21" s="1140"/>
      <c r="AW21" s="1140"/>
      <c r="AX21" s="1140"/>
      <c r="AY21" s="1141"/>
      <c r="AZ21" s="254"/>
      <c r="BA21" s="254"/>
      <c r="BB21" s="254"/>
      <c r="BC21" s="254"/>
      <c r="BD21" s="254"/>
      <c r="BE21" s="255"/>
      <c r="BF21" s="255"/>
      <c r="BG21" s="255"/>
      <c r="BH21" s="255"/>
      <c r="BI21" s="255"/>
      <c r="BJ21" s="255"/>
      <c r="BK21" s="255"/>
      <c r="BL21" s="255"/>
      <c r="BM21" s="255"/>
      <c r="BN21" s="255"/>
      <c r="BO21" s="255"/>
      <c r="BP21" s="255"/>
      <c r="BQ21" s="264">
        <v>15</v>
      </c>
      <c r="BR21" s="265"/>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6"/>
    </row>
    <row r="22" spans="1:131" s="257" customFormat="1" ht="26.25" customHeight="1" x14ac:dyDescent="0.2">
      <c r="A22" s="263">
        <v>16</v>
      </c>
      <c r="B22" s="1095"/>
      <c r="C22" s="1096"/>
      <c r="D22" s="1096"/>
      <c r="E22" s="1096"/>
      <c r="F22" s="1096"/>
      <c r="G22" s="1096"/>
      <c r="H22" s="1096"/>
      <c r="I22" s="1096"/>
      <c r="J22" s="1096"/>
      <c r="K22" s="1096"/>
      <c r="L22" s="1096"/>
      <c r="M22" s="1096"/>
      <c r="N22" s="1096"/>
      <c r="O22" s="1096"/>
      <c r="P22" s="1097"/>
      <c r="Q22" s="1137"/>
      <c r="R22" s="1138"/>
      <c r="S22" s="1138"/>
      <c r="T22" s="1138"/>
      <c r="U22" s="1138"/>
      <c r="V22" s="1138"/>
      <c r="W22" s="1138"/>
      <c r="X22" s="1138"/>
      <c r="Y22" s="1138"/>
      <c r="Z22" s="1138"/>
      <c r="AA22" s="1138"/>
      <c r="AB22" s="1138"/>
      <c r="AC22" s="1138"/>
      <c r="AD22" s="1138"/>
      <c r="AE22" s="1139"/>
      <c r="AF22" s="1077"/>
      <c r="AG22" s="1078"/>
      <c r="AH22" s="1078"/>
      <c r="AI22" s="1078"/>
      <c r="AJ22" s="1079"/>
      <c r="AK22" s="1133"/>
      <c r="AL22" s="1134"/>
      <c r="AM22" s="1134"/>
      <c r="AN22" s="1134"/>
      <c r="AO22" s="1134"/>
      <c r="AP22" s="1134"/>
      <c r="AQ22" s="1134"/>
      <c r="AR22" s="1134"/>
      <c r="AS22" s="1134"/>
      <c r="AT22" s="1134"/>
      <c r="AU22" s="1135"/>
      <c r="AV22" s="1135"/>
      <c r="AW22" s="1135"/>
      <c r="AX22" s="1135"/>
      <c r="AY22" s="1136"/>
      <c r="AZ22" s="1093" t="s">
        <v>390</v>
      </c>
      <c r="BA22" s="1093"/>
      <c r="BB22" s="1093"/>
      <c r="BC22" s="1093"/>
      <c r="BD22" s="1094"/>
      <c r="BE22" s="255"/>
      <c r="BF22" s="255"/>
      <c r="BG22" s="255"/>
      <c r="BH22" s="255"/>
      <c r="BI22" s="255"/>
      <c r="BJ22" s="255"/>
      <c r="BK22" s="255"/>
      <c r="BL22" s="255"/>
      <c r="BM22" s="255"/>
      <c r="BN22" s="255"/>
      <c r="BO22" s="255"/>
      <c r="BP22" s="255"/>
      <c r="BQ22" s="264">
        <v>16</v>
      </c>
      <c r="BR22" s="265"/>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6"/>
    </row>
    <row r="23" spans="1:131" s="257" customFormat="1" ht="26.25" customHeight="1" thickBot="1" x14ac:dyDescent="0.25">
      <c r="A23" s="266" t="s">
        <v>391</v>
      </c>
      <c r="B23" s="1001" t="s">
        <v>392</v>
      </c>
      <c r="C23" s="1002"/>
      <c r="D23" s="1002"/>
      <c r="E23" s="1002"/>
      <c r="F23" s="1002"/>
      <c r="G23" s="1002"/>
      <c r="H23" s="1002"/>
      <c r="I23" s="1002"/>
      <c r="J23" s="1002"/>
      <c r="K23" s="1002"/>
      <c r="L23" s="1002"/>
      <c r="M23" s="1002"/>
      <c r="N23" s="1002"/>
      <c r="O23" s="1002"/>
      <c r="P23" s="1003"/>
      <c r="Q23" s="1124">
        <v>55761</v>
      </c>
      <c r="R23" s="1125"/>
      <c r="S23" s="1125"/>
      <c r="T23" s="1125"/>
      <c r="U23" s="1125"/>
      <c r="V23" s="1125">
        <v>54982</v>
      </c>
      <c r="W23" s="1125"/>
      <c r="X23" s="1125"/>
      <c r="Y23" s="1125"/>
      <c r="Z23" s="1125"/>
      <c r="AA23" s="1125">
        <v>779</v>
      </c>
      <c r="AB23" s="1125"/>
      <c r="AC23" s="1125"/>
      <c r="AD23" s="1125"/>
      <c r="AE23" s="1126"/>
      <c r="AF23" s="1127">
        <v>703</v>
      </c>
      <c r="AG23" s="1125"/>
      <c r="AH23" s="1125"/>
      <c r="AI23" s="1125"/>
      <c r="AJ23" s="1128"/>
      <c r="AK23" s="1129"/>
      <c r="AL23" s="1130"/>
      <c r="AM23" s="1130"/>
      <c r="AN23" s="1130"/>
      <c r="AO23" s="1130"/>
      <c r="AP23" s="1125">
        <v>31377</v>
      </c>
      <c r="AQ23" s="1125"/>
      <c r="AR23" s="1125"/>
      <c r="AS23" s="1125"/>
      <c r="AT23" s="1125"/>
      <c r="AU23" s="1131"/>
      <c r="AV23" s="1131"/>
      <c r="AW23" s="1131"/>
      <c r="AX23" s="1131"/>
      <c r="AY23" s="1132"/>
      <c r="AZ23" s="1121" t="s">
        <v>393</v>
      </c>
      <c r="BA23" s="1122"/>
      <c r="BB23" s="1122"/>
      <c r="BC23" s="1122"/>
      <c r="BD23" s="1123"/>
      <c r="BE23" s="255"/>
      <c r="BF23" s="255"/>
      <c r="BG23" s="255"/>
      <c r="BH23" s="255"/>
      <c r="BI23" s="255"/>
      <c r="BJ23" s="255"/>
      <c r="BK23" s="255"/>
      <c r="BL23" s="255"/>
      <c r="BM23" s="255"/>
      <c r="BN23" s="255"/>
      <c r="BO23" s="255"/>
      <c r="BP23" s="255"/>
      <c r="BQ23" s="264">
        <v>17</v>
      </c>
      <c r="BR23" s="265"/>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6"/>
    </row>
    <row r="24" spans="1:131" s="257" customFormat="1" ht="26.25" customHeight="1" x14ac:dyDescent="0.2">
      <c r="A24" s="1120" t="s">
        <v>394</v>
      </c>
      <c r="B24" s="1120"/>
      <c r="C24" s="1120"/>
      <c r="D24" s="1120"/>
      <c r="E24" s="1120"/>
      <c r="F24" s="1120"/>
      <c r="G24" s="1120"/>
      <c r="H24" s="1120"/>
      <c r="I24" s="1120"/>
      <c r="J24" s="1120"/>
      <c r="K24" s="1120"/>
      <c r="L24" s="1120"/>
      <c r="M24" s="1120"/>
      <c r="N24" s="1120"/>
      <c r="O24" s="1120"/>
      <c r="P24" s="1120"/>
      <c r="Q24" s="1120"/>
      <c r="R24" s="1120"/>
      <c r="S24" s="1120"/>
      <c r="T24" s="1120"/>
      <c r="U24" s="1120"/>
      <c r="V24" s="1120"/>
      <c r="W24" s="1120"/>
      <c r="X24" s="1120"/>
      <c r="Y24" s="1120"/>
      <c r="Z24" s="1120"/>
      <c r="AA24" s="1120"/>
      <c r="AB24" s="1120"/>
      <c r="AC24" s="1120"/>
      <c r="AD24" s="1120"/>
      <c r="AE24" s="1120"/>
      <c r="AF24" s="1120"/>
      <c r="AG24" s="1120"/>
      <c r="AH24" s="1120"/>
      <c r="AI24" s="1120"/>
      <c r="AJ24" s="1120"/>
      <c r="AK24" s="1120"/>
      <c r="AL24" s="1120"/>
      <c r="AM24" s="1120"/>
      <c r="AN24" s="1120"/>
      <c r="AO24" s="1120"/>
      <c r="AP24" s="1120"/>
      <c r="AQ24" s="1120"/>
      <c r="AR24" s="1120"/>
      <c r="AS24" s="1120"/>
      <c r="AT24" s="1120"/>
      <c r="AU24" s="1120"/>
      <c r="AV24" s="1120"/>
      <c r="AW24" s="1120"/>
      <c r="AX24" s="1120"/>
      <c r="AY24" s="1120"/>
      <c r="AZ24" s="254"/>
      <c r="BA24" s="254"/>
      <c r="BB24" s="254"/>
      <c r="BC24" s="254"/>
      <c r="BD24" s="254"/>
      <c r="BE24" s="255"/>
      <c r="BF24" s="255"/>
      <c r="BG24" s="255"/>
      <c r="BH24" s="255"/>
      <c r="BI24" s="255"/>
      <c r="BJ24" s="255"/>
      <c r="BK24" s="255"/>
      <c r="BL24" s="255"/>
      <c r="BM24" s="255"/>
      <c r="BN24" s="255"/>
      <c r="BO24" s="255"/>
      <c r="BP24" s="255"/>
      <c r="BQ24" s="264">
        <v>18</v>
      </c>
      <c r="BR24" s="265"/>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6"/>
    </row>
    <row r="25" spans="1:131" s="249" customFormat="1" ht="26.25" customHeight="1" thickBot="1" x14ac:dyDescent="0.25">
      <c r="A25" s="1119" t="s">
        <v>395</v>
      </c>
      <c r="B25" s="1119"/>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L25" s="1119"/>
      <c r="AM25" s="1119"/>
      <c r="AN25" s="1119"/>
      <c r="AO25" s="1119"/>
      <c r="AP25" s="1119"/>
      <c r="AQ25" s="1119"/>
      <c r="AR25" s="1119"/>
      <c r="AS25" s="1119"/>
      <c r="AT25" s="1119"/>
      <c r="AU25" s="1119"/>
      <c r="AV25" s="1119"/>
      <c r="AW25" s="1119"/>
      <c r="AX25" s="1119"/>
      <c r="AY25" s="1119"/>
      <c r="AZ25" s="1119"/>
      <c r="BA25" s="1119"/>
      <c r="BB25" s="1119"/>
      <c r="BC25" s="1119"/>
      <c r="BD25" s="1119"/>
      <c r="BE25" s="1119"/>
      <c r="BF25" s="1119"/>
      <c r="BG25" s="1119"/>
      <c r="BH25" s="1119"/>
      <c r="BI25" s="1119"/>
      <c r="BJ25" s="254"/>
      <c r="BK25" s="254"/>
      <c r="BL25" s="254"/>
      <c r="BM25" s="254"/>
      <c r="BN25" s="254"/>
      <c r="BO25" s="267"/>
      <c r="BP25" s="267"/>
      <c r="BQ25" s="264">
        <v>19</v>
      </c>
      <c r="BR25" s="265"/>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8"/>
    </row>
    <row r="26" spans="1:131" s="249" customFormat="1" ht="26.25" customHeight="1" x14ac:dyDescent="0.2">
      <c r="A26" s="1053" t="s">
        <v>371</v>
      </c>
      <c r="B26" s="1054"/>
      <c r="C26" s="1054"/>
      <c r="D26" s="1054"/>
      <c r="E26" s="1054"/>
      <c r="F26" s="1054"/>
      <c r="G26" s="1054"/>
      <c r="H26" s="1054"/>
      <c r="I26" s="1054"/>
      <c r="J26" s="1054"/>
      <c r="K26" s="1054"/>
      <c r="L26" s="1054"/>
      <c r="M26" s="1054"/>
      <c r="N26" s="1054"/>
      <c r="O26" s="1054"/>
      <c r="P26" s="1055"/>
      <c r="Q26" s="1059" t="s">
        <v>396</v>
      </c>
      <c r="R26" s="1060"/>
      <c r="S26" s="1060"/>
      <c r="T26" s="1060"/>
      <c r="U26" s="1061"/>
      <c r="V26" s="1059" t="s">
        <v>397</v>
      </c>
      <c r="W26" s="1060"/>
      <c r="X26" s="1060"/>
      <c r="Y26" s="1060"/>
      <c r="Z26" s="1061"/>
      <c r="AA26" s="1059" t="s">
        <v>398</v>
      </c>
      <c r="AB26" s="1060"/>
      <c r="AC26" s="1060"/>
      <c r="AD26" s="1060"/>
      <c r="AE26" s="1060"/>
      <c r="AF26" s="1115" t="s">
        <v>399</v>
      </c>
      <c r="AG26" s="1066"/>
      <c r="AH26" s="1066"/>
      <c r="AI26" s="1066"/>
      <c r="AJ26" s="1116"/>
      <c r="AK26" s="1060" t="s">
        <v>400</v>
      </c>
      <c r="AL26" s="1060"/>
      <c r="AM26" s="1060"/>
      <c r="AN26" s="1060"/>
      <c r="AO26" s="1061"/>
      <c r="AP26" s="1059" t="s">
        <v>401</v>
      </c>
      <c r="AQ26" s="1060"/>
      <c r="AR26" s="1060"/>
      <c r="AS26" s="1060"/>
      <c r="AT26" s="1061"/>
      <c r="AU26" s="1059" t="s">
        <v>402</v>
      </c>
      <c r="AV26" s="1060"/>
      <c r="AW26" s="1060"/>
      <c r="AX26" s="1060"/>
      <c r="AY26" s="1061"/>
      <c r="AZ26" s="1059" t="s">
        <v>403</v>
      </c>
      <c r="BA26" s="1060"/>
      <c r="BB26" s="1060"/>
      <c r="BC26" s="1060"/>
      <c r="BD26" s="1061"/>
      <c r="BE26" s="1059" t="s">
        <v>378</v>
      </c>
      <c r="BF26" s="1060"/>
      <c r="BG26" s="1060"/>
      <c r="BH26" s="1060"/>
      <c r="BI26" s="1075"/>
      <c r="BJ26" s="254"/>
      <c r="BK26" s="254"/>
      <c r="BL26" s="254"/>
      <c r="BM26" s="254"/>
      <c r="BN26" s="254"/>
      <c r="BO26" s="267"/>
      <c r="BP26" s="267"/>
      <c r="BQ26" s="264">
        <v>20</v>
      </c>
      <c r="BR26" s="265"/>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8"/>
    </row>
    <row r="27" spans="1:131" s="249" customFormat="1" ht="26.25" customHeight="1" thickBot="1" x14ac:dyDescent="0.25">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7"/>
      <c r="AG27" s="1069"/>
      <c r="AH27" s="1069"/>
      <c r="AI27" s="1069"/>
      <c r="AJ27" s="1118"/>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4"/>
      <c r="BK27" s="254"/>
      <c r="BL27" s="254"/>
      <c r="BM27" s="254"/>
      <c r="BN27" s="254"/>
      <c r="BO27" s="267"/>
      <c r="BP27" s="267"/>
      <c r="BQ27" s="264">
        <v>21</v>
      </c>
      <c r="BR27" s="265"/>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8"/>
    </row>
    <row r="28" spans="1:131" s="249" customFormat="1" ht="26.25" customHeight="1" thickTop="1" x14ac:dyDescent="0.2">
      <c r="A28" s="268">
        <v>1</v>
      </c>
      <c r="B28" s="1105" t="s">
        <v>404</v>
      </c>
      <c r="C28" s="1106"/>
      <c r="D28" s="1106"/>
      <c r="E28" s="1106"/>
      <c r="F28" s="1106"/>
      <c r="G28" s="1106"/>
      <c r="H28" s="1106"/>
      <c r="I28" s="1106"/>
      <c r="J28" s="1106"/>
      <c r="K28" s="1106"/>
      <c r="L28" s="1106"/>
      <c r="M28" s="1106"/>
      <c r="N28" s="1106"/>
      <c r="O28" s="1106"/>
      <c r="P28" s="1107"/>
      <c r="Q28" s="1108">
        <v>12462</v>
      </c>
      <c r="R28" s="1109"/>
      <c r="S28" s="1109"/>
      <c r="T28" s="1109"/>
      <c r="U28" s="1109"/>
      <c r="V28" s="1109">
        <v>12160</v>
      </c>
      <c r="W28" s="1109"/>
      <c r="X28" s="1109"/>
      <c r="Y28" s="1109"/>
      <c r="Z28" s="1109"/>
      <c r="AA28" s="1109">
        <v>302</v>
      </c>
      <c r="AB28" s="1109"/>
      <c r="AC28" s="1109"/>
      <c r="AD28" s="1109"/>
      <c r="AE28" s="1110"/>
      <c r="AF28" s="1111">
        <v>302</v>
      </c>
      <c r="AG28" s="1109"/>
      <c r="AH28" s="1109"/>
      <c r="AI28" s="1109"/>
      <c r="AJ28" s="1112"/>
      <c r="AK28" s="1113">
        <v>1265</v>
      </c>
      <c r="AL28" s="1114"/>
      <c r="AM28" s="1114"/>
      <c r="AN28" s="1114"/>
      <c r="AO28" s="1114"/>
      <c r="AP28" s="1039" t="s">
        <v>591</v>
      </c>
      <c r="AQ28" s="1039"/>
      <c r="AR28" s="1039"/>
      <c r="AS28" s="1039"/>
      <c r="AT28" s="1039"/>
      <c r="AU28" s="1039" t="s">
        <v>591</v>
      </c>
      <c r="AV28" s="1039"/>
      <c r="AW28" s="1039"/>
      <c r="AX28" s="1039"/>
      <c r="AY28" s="1039"/>
      <c r="AZ28" s="1039" t="s">
        <v>591</v>
      </c>
      <c r="BA28" s="1039"/>
      <c r="BB28" s="1039"/>
      <c r="BC28" s="1039"/>
      <c r="BD28" s="1039"/>
      <c r="BE28" s="1103"/>
      <c r="BF28" s="1103"/>
      <c r="BG28" s="1103"/>
      <c r="BH28" s="1103"/>
      <c r="BI28" s="1104"/>
      <c r="BJ28" s="254"/>
      <c r="BK28" s="254"/>
      <c r="BL28" s="254"/>
      <c r="BM28" s="254"/>
      <c r="BN28" s="254"/>
      <c r="BO28" s="267"/>
      <c r="BP28" s="267"/>
      <c r="BQ28" s="264">
        <v>22</v>
      </c>
      <c r="BR28" s="265"/>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8"/>
    </row>
    <row r="29" spans="1:131" s="249" customFormat="1" ht="26.25" customHeight="1" x14ac:dyDescent="0.2">
      <c r="A29" s="268">
        <v>2</v>
      </c>
      <c r="B29" s="1095" t="s">
        <v>405</v>
      </c>
      <c r="C29" s="1096"/>
      <c r="D29" s="1096"/>
      <c r="E29" s="1096"/>
      <c r="F29" s="1096"/>
      <c r="G29" s="1096"/>
      <c r="H29" s="1096"/>
      <c r="I29" s="1096"/>
      <c r="J29" s="1096"/>
      <c r="K29" s="1096"/>
      <c r="L29" s="1096"/>
      <c r="M29" s="1096"/>
      <c r="N29" s="1096"/>
      <c r="O29" s="1096"/>
      <c r="P29" s="1097"/>
      <c r="Q29" s="1100">
        <v>11555</v>
      </c>
      <c r="R29" s="1101"/>
      <c r="S29" s="1101"/>
      <c r="T29" s="1101"/>
      <c r="U29" s="1101"/>
      <c r="V29" s="1101">
        <v>11376</v>
      </c>
      <c r="W29" s="1101"/>
      <c r="X29" s="1101"/>
      <c r="Y29" s="1101"/>
      <c r="Z29" s="1101"/>
      <c r="AA29" s="1101">
        <v>180</v>
      </c>
      <c r="AB29" s="1101"/>
      <c r="AC29" s="1101"/>
      <c r="AD29" s="1101"/>
      <c r="AE29" s="1102"/>
      <c r="AF29" s="1077">
        <v>180</v>
      </c>
      <c r="AG29" s="1078"/>
      <c r="AH29" s="1078"/>
      <c r="AI29" s="1078"/>
      <c r="AJ29" s="1079"/>
      <c r="AK29" s="1037">
        <v>1749</v>
      </c>
      <c r="AL29" s="1028"/>
      <c r="AM29" s="1028"/>
      <c r="AN29" s="1028"/>
      <c r="AO29" s="1028"/>
      <c r="AP29" s="1039" t="s">
        <v>591</v>
      </c>
      <c r="AQ29" s="1039"/>
      <c r="AR29" s="1039"/>
      <c r="AS29" s="1039"/>
      <c r="AT29" s="1039"/>
      <c r="AU29" s="1039" t="s">
        <v>591</v>
      </c>
      <c r="AV29" s="1039"/>
      <c r="AW29" s="1039"/>
      <c r="AX29" s="1039"/>
      <c r="AY29" s="1039"/>
      <c r="AZ29" s="1039" t="s">
        <v>591</v>
      </c>
      <c r="BA29" s="1039"/>
      <c r="BB29" s="1039"/>
      <c r="BC29" s="1039"/>
      <c r="BD29" s="1039"/>
      <c r="BE29" s="1090"/>
      <c r="BF29" s="1090"/>
      <c r="BG29" s="1090"/>
      <c r="BH29" s="1090"/>
      <c r="BI29" s="1091"/>
      <c r="BJ29" s="254"/>
      <c r="BK29" s="254"/>
      <c r="BL29" s="254"/>
      <c r="BM29" s="254"/>
      <c r="BN29" s="254"/>
      <c r="BO29" s="267"/>
      <c r="BP29" s="267"/>
      <c r="BQ29" s="264">
        <v>23</v>
      </c>
      <c r="BR29" s="265"/>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8"/>
    </row>
    <row r="30" spans="1:131" s="249" customFormat="1" ht="26.25" customHeight="1" x14ac:dyDescent="0.2">
      <c r="A30" s="268">
        <v>3</v>
      </c>
      <c r="B30" s="1095" t="s">
        <v>406</v>
      </c>
      <c r="C30" s="1096"/>
      <c r="D30" s="1096"/>
      <c r="E30" s="1096"/>
      <c r="F30" s="1096"/>
      <c r="G30" s="1096"/>
      <c r="H30" s="1096"/>
      <c r="I30" s="1096"/>
      <c r="J30" s="1096"/>
      <c r="K30" s="1096"/>
      <c r="L30" s="1096"/>
      <c r="M30" s="1096"/>
      <c r="N30" s="1096"/>
      <c r="O30" s="1096"/>
      <c r="P30" s="1097"/>
      <c r="Q30" s="1100">
        <v>2020</v>
      </c>
      <c r="R30" s="1101"/>
      <c r="S30" s="1101"/>
      <c r="T30" s="1101"/>
      <c r="U30" s="1101"/>
      <c r="V30" s="1101">
        <v>1957</v>
      </c>
      <c r="W30" s="1101"/>
      <c r="X30" s="1101"/>
      <c r="Y30" s="1101"/>
      <c r="Z30" s="1101"/>
      <c r="AA30" s="1101">
        <v>63</v>
      </c>
      <c r="AB30" s="1101"/>
      <c r="AC30" s="1101"/>
      <c r="AD30" s="1101"/>
      <c r="AE30" s="1102"/>
      <c r="AF30" s="1077">
        <v>63</v>
      </c>
      <c r="AG30" s="1078"/>
      <c r="AH30" s="1078"/>
      <c r="AI30" s="1078"/>
      <c r="AJ30" s="1079"/>
      <c r="AK30" s="1037">
        <v>443</v>
      </c>
      <c r="AL30" s="1028"/>
      <c r="AM30" s="1028"/>
      <c r="AN30" s="1028"/>
      <c r="AO30" s="1028"/>
      <c r="AP30" s="1039" t="s">
        <v>591</v>
      </c>
      <c r="AQ30" s="1039"/>
      <c r="AR30" s="1039"/>
      <c r="AS30" s="1039"/>
      <c r="AT30" s="1039"/>
      <c r="AU30" s="1039" t="s">
        <v>591</v>
      </c>
      <c r="AV30" s="1039"/>
      <c r="AW30" s="1039"/>
      <c r="AX30" s="1039"/>
      <c r="AY30" s="1039"/>
      <c r="AZ30" s="1039" t="s">
        <v>591</v>
      </c>
      <c r="BA30" s="1039"/>
      <c r="BB30" s="1039"/>
      <c r="BC30" s="1039"/>
      <c r="BD30" s="1039"/>
      <c r="BE30" s="1090"/>
      <c r="BF30" s="1090"/>
      <c r="BG30" s="1090"/>
      <c r="BH30" s="1090"/>
      <c r="BI30" s="1091"/>
      <c r="BJ30" s="254"/>
      <c r="BK30" s="254"/>
      <c r="BL30" s="254"/>
      <c r="BM30" s="254"/>
      <c r="BN30" s="254"/>
      <c r="BO30" s="267"/>
      <c r="BP30" s="267"/>
      <c r="BQ30" s="264">
        <v>24</v>
      </c>
      <c r="BR30" s="265"/>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8"/>
    </row>
    <row r="31" spans="1:131" s="249" customFormat="1" ht="26.25" customHeight="1" x14ac:dyDescent="0.2">
      <c r="A31" s="268">
        <v>4</v>
      </c>
      <c r="B31" s="1095" t="s">
        <v>407</v>
      </c>
      <c r="C31" s="1096"/>
      <c r="D31" s="1096"/>
      <c r="E31" s="1096"/>
      <c r="F31" s="1096"/>
      <c r="G31" s="1096"/>
      <c r="H31" s="1096"/>
      <c r="I31" s="1096"/>
      <c r="J31" s="1096"/>
      <c r="K31" s="1096"/>
      <c r="L31" s="1096"/>
      <c r="M31" s="1096"/>
      <c r="N31" s="1096"/>
      <c r="O31" s="1096"/>
      <c r="P31" s="1097"/>
      <c r="Q31" s="1100">
        <v>2429</v>
      </c>
      <c r="R31" s="1101"/>
      <c r="S31" s="1101"/>
      <c r="T31" s="1101"/>
      <c r="U31" s="1101"/>
      <c r="V31" s="1101">
        <v>2357</v>
      </c>
      <c r="W31" s="1101"/>
      <c r="X31" s="1101"/>
      <c r="Y31" s="1101"/>
      <c r="Z31" s="1101"/>
      <c r="AA31" s="1101">
        <v>71</v>
      </c>
      <c r="AB31" s="1101"/>
      <c r="AC31" s="1101"/>
      <c r="AD31" s="1101"/>
      <c r="AE31" s="1102"/>
      <c r="AF31" s="1077">
        <v>2084</v>
      </c>
      <c r="AG31" s="1078"/>
      <c r="AH31" s="1078"/>
      <c r="AI31" s="1078"/>
      <c r="AJ31" s="1079"/>
      <c r="AK31" s="1037">
        <v>80</v>
      </c>
      <c r="AL31" s="1028"/>
      <c r="AM31" s="1028"/>
      <c r="AN31" s="1028"/>
      <c r="AO31" s="1028"/>
      <c r="AP31" s="1028">
        <v>3583</v>
      </c>
      <c r="AQ31" s="1028"/>
      <c r="AR31" s="1028"/>
      <c r="AS31" s="1028"/>
      <c r="AT31" s="1028"/>
      <c r="AU31" s="1028">
        <v>14</v>
      </c>
      <c r="AV31" s="1028"/>
      <c r="AW31" s="1028"/>
      <c r="AX31" s="1028"/>
      <c r="AY31" s="1028"/>
      <c r="AZ31" s="1039" t="s">
        <v>591</v>
      </c>
      <c r="BA31" s="1039"/>
      <c r="BB31" s="1039"/>
      <c r="BC31" s="1039"/>
      <c r="BD31" s="1039"/>
      <c r="BE31" s="1090" t="s">
        <v>408</v>
      </c>
      <c r="BF31" s="1090"/>
      <c r="BG31" s="1090"/>
      <c r="BH31" s="1090"/>
      <c r="BI31" s="1091"/>
      <c r="BJ31" s="254"/>
      <c r="BK31" s="254"/>
      <c r="BL31" s="254"/>
      <c r="BM31" s="254"/>
      <c r="BN31" s="254"/>
      <c r="BO31" s="267"/>
      <c r="BP31" s="267"/>
      <c r="BQ31" s="264">
        <v>25</v>
      </c>
      <c r="BR31" s="265"/>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8"/>
    </row>
    <row r="32" spans="1:131" s="249" customFormat="1" ht="26.25" customHeight="1" x14ac:dyDescent="0.2">
      <c r="A32" s="268">
        <v>5</v>
      </c>
      <c r="B32" s="1095" t="s">
        <v>409</v>
      </c>
      <c r="C32" s="1096"/>
      <c r="D32" s="1096"/>
      <c r="E32" s="1096"/>
      <c r="F32" s="1096"/>
      <c r="G32" s="1096"/>
      <c r="H32" s="1096"/>
      <c r="I32" s="1096"/>
      <c r="J32" s="1096"/>
      <c r="K32" s="1096"/>
      <c r="L32" s="1096"/>
      <c r="M32" s="1096"/>
      <c r="N32" s="1096"/>
      <c r="O32" s="1096"/>
      <c r="P32" s="1097"/>
      <c r="Q32" s="1100">
        <v>3168</v>
      </c>
      <c r="R32" s="1101"/>
      <c r="S32" s="1101"/>
      <c r="T32" s="1101"/>
      <c r="U32" s="1101"/>
      <c r="V32" s="1101">
        <v>2902</v>
      </c>
      <c r="W32" s="1101"/>
      <c r="X32" s="1101"/>
      <c r="Y32" s="1101"/>
      <c r="Z32" s="1101"/>
      <c r="AA32" s="1101">
        <v>266</v>
      </c>
      <c r="AB32" s="1101"/>
      <c r="AC32" s="1101"/>
      <c r="AD32" s="1101"/>
      <c r="AE32" s="1102"/>
      <c r="AF32" s="1077">
        <v>326</v>
      </c>
      <c r="AG32" s="1078"/>
      <c r="AH32" s="1078"/>
      <c r="AI32" s="1078"/>
      <c r="AJ32" s="1079"/>
      <c r="AK32" s="1037">
        <v>811</v>
      </c>
      <c r="AL32" s="1028"/>
      <c r="AM32" s="1028"/>
      <c r="AN32" s="1028"/>
      <c r="AO32" s="1028"/>
      <c r="AP32" s="1028">
        <v>14888</v>
      </c>
      <c r="AQ32" s="1028"/>
      <c r="AR32" s="1028"/>
      <c r="AS32" s="1028"/>
      <c r="AT32" s="1028"/>
      <c r="AU32" s="1028">
        <v>7518</v>
      </c>
      <c r="AV32" s="1028"/>
      <c r="AW32" s="1028"/>
      <c r="AX32" s="1028"/>
      <c r="AY32" s="1028"/>
      <c r="AZ32" s="1039" t="s">
        <v>591</v>
      </c>
      <c r="BA32" s="1039"/>
      <c r="BB32" s="1039"/>
      <c r="BC32" s="1039"/>
      <c r="BD32" s="1039"/>
      <c r="BE32" s="1090" t="s">
        <v>410</v>
      </c>
      <c r="BF32" s="1090"/>
      <c r="BG32" s="1090"/>
      <c r="BH32" s="1090"/>
      <c r="BI32" s="1091"/>
      <c r="BJ32" s="254"/>
      <c r="BK32" s="254"/>
      <c r="BL32" s="254"/>
      <c r="BM32" s="254"/>
      <c r="BN32" s="254"/>
      <c r="BO32" s="267"/>
      <c r="BP32" s="267"/>
      <c r="BQ32" s="264">
        <v>26</v>
      </c>
      <c r="BR32" s="265"/>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8"/>
    </row>
    <row r="33" spans="1:131" s="249" customFormat="1" ht="26.25" customHeight="1" x14ac:dyDescent="0.2">
      <c r="A33" s="268">
        <v>6</v>
      </c>
      <c r="B33" s="1095"/>
      <c r="C33" s="1096"/>
      <c r="D33" s="1096"/>
      <c r="E33" s="1096"/>
      <c r="F33" s="1096"/>
      <c r="G33" s="1096"/>
      <c r="H33" s="1096"/>
      <c r="I33" s="1096"/>
      <c r="J33" s="1096"/>
      <c r="K33" s="1096"/>
      <c r="L33" s="1096"/>
      <c r="M33" s="1096"/>
      <c r="N33" s="1096"/>
      <c r="O33" s="1096"/>
      <c r="P33" s="1097"/>
      <c r="Q33" s="1100"/>
      <c r="R33" s="1101"/>
      <c r="S33" s="1101"/>
      <c r="T33" s="1101"/>
      <c r="U33" s="1101"/>
      <c r="V33" s="1101"/>
      <c r="W33" s="1101"/>
      <c r="X33" s="1101"/>
      <c r="Y33" s="1101"/>
      <c r="Z33" s="1101"/>
      <c r="AA33" s="1101"/>
      <c r="AB33" s="1101"/>
      <c r="AC33" s="1101"/>
      <c r="AD33" s="1101"/>
      <c r="AE33" s="1102"/>
      <c r="AF33" s="1077"/>
      <c r="AG33" s="1078"/>
      <c r="AH33" s="1078"/>
      <c r="AI33" s="1078"/>
      <c r="AJ33" s="1079"/>
      <c r="AK33" s="1037"/>
      <c r="AL33" s="1028"/>
      <c r="AM33" s="1028"/>
      <c r="AN33" s="1028"/>
      <c r="AO33" s="1028"/>
      <c r="AP33" s="1028"/>
      <c r="AQ33" s="1028"/>
      <c r="AR33" s="1028"/>
      <c r="AS33" s="1028"/>
      <c r="AT33" s="1028"/>
      <c r="AU33" s="1028"/>
      <c r="AV33" s="1028"/>
      <c r="AW33" s="1028"/>
      <c r="AX33" s="1028"/>
      <c r="AY33" s="1028"/>
      <c r="AZ33" s="1039"/>
      <c r="BA33" s="1039"/>
      <c r="BB33" s="1039"/>
      <c r="BC33" s="1039"/>
      <c r="BD33" s="1039"/>
      <c r="BE33" s="1090"/>
      <c r="BF33" s="1090"/>
      <c r="BG33" s="1090"/>
      <c r="BH33" s="1090"/>
      <c r="BI33" s="1091"/>
      <c r="BJ33" s="254"/>
      <c r="BK33" s="254"/>
      <c r="BL33" s="254"/>
      <c r="BM33" s="254"/>
      <c r="BN33" s="254"/>
      <c r="BO33" s="267"/>
      <c r="BP33" s="267"/>
      <c r="BQ33" s="264">
        <v>27</v>
      </c>
      <c r="BR33" s="265"/>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8"/>
    </row>
    <row r="34" spans="1:131" s="249" customFormat="1" ht="26.25" customHeight="1" x14ac:dyDescent="0.2">
      <c r="A34" s="268">
        <v>7</v>
      </c>
      <c r="B34" s="1095"/>
      <c r="C34" s="1096"/>
      <c r="D34" s="1096"/>
      <c r="E34" s="1096"/>
      <c r="F34" s="1096"/>
      <c r="G34" s="1096"/>
      <c r="H34" s="1096"/>
      <c r="I34" s="1096"/>
      <c r="J34" s="1096"/>
      <c r="K34" s="1096"/>
      <c r="L34" s="1096"/>
      <c r="M34" s="1096"/>
      <c r="N34" s="1096"/>
      <c r="O34" s="1096"/>
      <c r="P34" s="1097"/>
      <c r="Q34" s="1100"/>
      <c r="R34" s="1101"/>
      <c r="S34" s="1101"/>
      <c r="T34" s="1101"/>
      <c r="U34" s="1101"/>
      <c r="V34" s="1101"/>
      <c r="W34" s="1101"/>
      <c r="X34" s="1101"/>
      <c r="Y34" s="1101"/>
      <c r="Z34" s="1101"/>
      <c r="AA34" s="1101"/>
      <c r="AB34" s="1101"/>
      <c r="AC34" s="1101"/>
      <c r="AD34" s="1101"/>
      <c r="AE34" s="1102"/>
      <c r="AF34" s="1077"/>
      <c r="AG34" s="1078"/>
      <c r="AH34" s="1078"/>
      <c r="AI34" s="1078"/>
      <c r="AJ34" s="1079"/>
      <c r="AK34" s="1037"/>
      <c r="AL34" s="1028"/>
      <c r="AM34" s="1028"/>
      <c r="AN34" s="1028"/>
      <c r="AO34" s="1028"/>
      <c r="AP34" s="1028"/>
      <c r="AQ34" s="1028"/>
      <c r="AR34" s="1028"/>
      <c r="AS34" s="1028"/>
      <c r="AT34" s="1028"/>
      <c r="AU34" s="1028"/>
      <c r="AV34" s="1028"/>
      <c r="AW34" s="1028"/>
      <c r="AX34" s="1028"/>
      <c r="AY34" s="1028"/>
      <c r="AZ34" s="1039"/>
      <c r="BA34" s="1039"/>
      <c r="BB34" s="1039"/>
      <c r="BC34" s="1039"/>
      <c r="BD34" s="1039"/>
      <c r="BE34" s="1090"/>
      <c r="BF34" s="1090"/>
      <c r="BG34" s="1090"/>
      <c r="BH34" s="1090"/>
      <c r="BI34" s="1091"/>
      <c r="BJ34" s="254"/>
      <c r="BK34" s="254"/>
      <c r="BL34" s="254"/>
      <c r="BM34" s="254"/>
      <c r="BN34" s="254"/>
      <c r="BO34" s="267"/>
      <c r="BP34" s="267"/>
      <c r="BQ34" s="264">
        <v>28</v>
      </c>
      <c r="BR34" s="265"/>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8"/>
    </row>
    <row r="35" spans="1:131" s="249" customFormat="1" ht="26.25" customHeight="1" x14ac:dyDescent="0.2">
      <c r="A35" s="268">
        <v>8</v>
      </c>
      <c r="B35" s="1095"/>
      <c r="C35" s="1096"/>
      <c r="D35" s="1096"/>
      <c r="E35" s="1096"/>
      <c r="F35" s="1096"/>
      <c r="G35" s="1096"/>
      <c r="H35" s="1096"/>
      <c r="I35" s="1096"/>
      <c r="J35" s="1096"/>
      <c r="K35" s="1096"/>
      <c r="L35" s="1096"/>
      <c r="M35" s="1096"/>
      <c r="N35" s="1096"/>
      <c r="O35" s="1096"/>
      <c r="P35" s="1097"/>
      <c r="Q35" s="1100"/>
      <c r="R35" s="1101"/>
      <c r="S35" s="1101"/>
      <c r="T35" s="1101"/>
      <c r="U35" s="1101"/>
      <c r="V35" s="1101"/>
      <c r="W35" s="1101"/>
      <c r="X35" s="1101"/>
      <c r="Y35" s="1101"/>
      <c r="Z35" s="1101"/>
      <c r="AA35" s="1101"/>
      <c r="AB35" s="1101"/>
      <c r="AC35" s="1101"/>
      <c r="AD35" s="1101"/>
      <c r="AE35" s="1102"/>
      <c r="AF35" s="1077"/>
      <c r="AG35" s="1078"/>
      <c r="AH35" s="1078"/>
      <c r="AI35" s="1078"/>
      <c r="AJ35" s="1079"/>
      <c r="AK35" s="1037"/>
      <c r="AL35" s="1028"/>
      <c r="AM35" s="1028"/>
      <c r="AN35" s="1028"/>
      <c r="AO35" s="1028"/>
      <c r="AP35" s="1028"/>
      <c r="AQ35" s="1028"/>
      <c r="AR35" s="1028"/>
      <c r="AS35" s="1028"/>
      <c r="AT35" s="1028"/>
      <c r="AU35" s="1028"/>
      <c r="AV35" s="1028"/>
      <c r="AW35" s="1028"/>
      <c r="AX35" s="1028"/>
      <c r="AY35" s="1028"/>
      <c r="AZ35" s="1039"/>
      <c r="BA35" s="1039"/>
      <c r="BB35" s="1039"/>
      <c r="BC35" s="1039"/>
      <c r="BD35" s="1039"/>
      <c r="BE35" s="1090"/>
      <c r="BF35" s="1090"/>
      <c r="BG35" s="1090"/>
      <c r="BH35" s="1090"/>
      <c r="BI35" s="1091"/>
      <c r="BJ35" s="254"/>
      <c r="BK35" s="254"/>
      <c r="BL35" s="254"/>
      <c r="BM35" s="254"/>
      <c r="BN35" s="254"/>
      <c r="BO35" s="267"/>
      <c r="BP35" s="267"/>
      <c r="BQ35" s="264">
        <v>29</v>
      </c>
      <c r="BR35" s="265"/>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8"/>
    </row>
    <row r="36" spans="1:131" s="249" customFormat="1" ht="26.25" customHeight="1" x14ac:dyDescent="0.2">
      <c r="A36" s="268">
        <v>9</v>
      </c>
      <c r="B36" s="1095"/>
      <c r="C36" s="1096"/>
      <c r="D36" s="1096"/>
      <c r="E36" s="1096"/>
      <c r="F36" s="1096"/>
      <c r="G36" s="1096"/>
      <c r="H36" s="1096"/>
      <c r="I36" s="1096"/>
      <c r="J36" s="1096"/>
      <c r="K36" s="1096"/>
      <c r="L36" s="1096"/>
      <c r="M36" s="1096"/>
      <c r="N36" s="1096"/>
      <c r="O36" s="1096"/>
      <c r="P36" s="1097"/>
      <c r="Q36" s="1100"/>
      <c r="R36" s="1101"/>
      <c r="S36" s="1101"/>
      <c r="T36" s="1101"/>
      <c r="U36" s="1101"/>
      <c r="V36" s="1101"/>
      <c r="W36" s="1101"/>
      <c r="X36" s="1101"/>
      <c r="Y36" s="1101"/>
      <c r="Z36" s="1101"/>
      <c r="AA36" s="1101"/>
      <c r="AB36" s="1101"/>
      <c r="AC36" s="1101"/>
      <c r="AD36" s="1101"/>
      <c r="AE36" s="1102"/>
      <c r="AF36" s="1077"/>
      <c r="AG36" s="1078"/>
      <c r="AH36" s="1078"/>
      <c r="AI36" s="1078"/>
      <c r="AJ36" s="1079"/>
      <c r="AK36" s="1037"/>
      <c r="AL36" s="1028"/>
      <c r="AM36" s="1028"/>
      <c r="AN36" s="1028"/>
      <c r="AO36" s="1028"/>
      <c r="AP36" s="1028"/>
      <c r="AQ36" s="1028"/>
      <c r="AR36" s="1028"/>
      <c r="AS36" s="1028"/>
      <c r="AT36" s="1028"/>
      <c r="AU36" s="1028"/>
      <c r="AV36" s="1028"/>
      <c r="AW36" s="1028"/>
      <c r="AX36" s="1028"/>
      <c r="AY36" s="1028"/>
      <c r="AZ36" s="1039"/>
      <c r="BA36" s="1039"/>
      <c r="BB36" s="1039"/>
      <c r="BC36" s="1039"/>
      <c r="BD36" s="1039"/>
      <c r="BE36" s="1090"/>
      <c r="BF36" s="1090"/>
      <c r="BG36" s="1090"/>
      <c r="BH36" s="1090"/>
      <c r="BI36" s="1091"/>
      <c r="BJ36" s="254"/>
      <c r="BK36" s="254"/>
      <c r="BL36" s="254"/>
      <c r="BM36" s="254"/>
      <c r="BN36" s="254"/>
      <c r="BO36" s="267"/>
      <c r="BP36" s="267"/>
      <c r="BQ36" s="264">
        <v>30</v>
      </c>
      <c r="BR36" s="265"/>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8"/>
    </row>
    <row r="37" spans="1:131" s="249" customFormat="1" ht="26.25" customHeight="1" x14ac:dyDescent="0.2">
      <c r="A37" s="268">
        <v>10</v>
      </c>
      <c r="B37" s="1095"/>
      <c r="C37" s="1096"/>
      <c r="D37" s="1096"/>
      <c r="E37" s="1096"/>
      <c r="F37" s="1096"/>
      <c r="G37" s="1096"/>
      <c r="H37" s="1096"/>
      <c r="I37" s="1096"/>
      <c r="J37" s="1096"/>
      <c r="K37" s="1096"/>
      <c r="L37" s="1096"/>
      <c r="M37" s="1096"/>
      <c r="N37" s="1096"/>
      <c r="O37" s="1096"/>
      <c r="P37" s="1097"/>
      <c r="Q37" s="1100"/>
      <c r="R37" s="1101"/>
      <c r="S37" s="1101"/>
      <c r="T37" s="1101"/>
      <c r="U37" s="1101"/>
      <c r="V37" s="1101"/>
      <c r="W37" s="1101"/>
      <c r="X37" s="1101"/>
      <c r="Y37" s="1101"/>
      <c r="Z37" s="1101"/>
      <c r="AA37" s="1101"/>
      <c r="AB37" s="1101"/>
      <c r="AC37" s="1101"/>
      <c r="AD37" s="1101"/>
      <c r="AE37" s="1102"/>
      <c r="AF37" s="1077"/>
      <c r="AG37" s="1078"/>
      <c r="AH37" s="1078"/>
      <c r="AI37" s="1078"/>
      <c r="AJ37" s="1079"/>
      <c r="AK37" s="1037"/>
      <c r="AL37" s="1028"/>
      <c r="AM37" s="1028"/>
      <c r="AN37" s="1028"/>
      <c r="AO37" s="1028"/>
      <c r="AP37" s="1028"/>
      <c r="AQ37" s="1028"/>
      <c r="AR37" s="1028"/>
      <c r="AS37" s="1028"/>
      <c r="AT37" s="1028"/>
      <c r="AU37" s="1028"/>
      <c r="AV37" s="1028"/>
      <c r="AW37" s="1028"/>
      <c r="AX37" s="1028"/>
      <c r="AY37" s="1028"/>
      <c r="AZ37" s="1039"/>
      <c r="BA37" s="1039"/>
      <c r="BB37" s="1039"/>
      <c r="BC37" s="1039"/>
      <c r="BD37" s="1039"/>
      <c r="BE37" s="1090"/>
      <c r="BF37" s="1090"/>
      <c r="BG37" s="1090"/>
      <c r="BH37" s="1090"/>
      <c r="BI37" s="1091"/>
      <c r="BJ37" s="254"/>
      <c r="BK37" s="254"/>
      <c r="BL37" s="254"/>
      <c r="BM37" s="254"/>
      <c r="BN37" s="254"/>
      <c r="BO37" s="267"/>
      <c r="BP37" s="267"/>
      <c r="BQ37" s="264">
        <v>31</v>
      </c>
      <c r="BR37" s="265"/>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8"/>
    </row>
    <row r="38" spans="1:131" s="249" customFormat="1" ht="26.25" customHeight="1" x14ac:dyDescent="0.2">
      <c r="A38" s="268">
        <v>11</v>
      </c>
      <c r="B38" s="1095"/>
      <c r="C38" s="1096"/>
      <c r="D38" s="1096"/>
      <c r="E38" s="1096"/>
      <c r="F38" s="1096"/>
      <c r="G38" s="1096"/>
      <c r="H38" s="1096"/>
      <c r="I38" s="1096"/>
      <c r="J38" s="1096"/>
      <c r="K38" s="1096"/>
      <c r="L38" s="1096"/>
      <c r="M38" s="1096"/>
      <c r="N38" s="1096"/>
      <c r="O38" s="1096"/>
      <c r="P38" s="1097"/>
      <c r="Q38" s="1100"/>
      <c r="R38" s="1101"/>
      <c r="S38" s="1101"/>
      <c r="T38" s="1101"/>
      <c r="U38" s="1101"/>
      <c r="V38" s="1101"/>
      <c r="W38" s="1101"/>
      <c r="X38" s="1101"/>
      <c r="Y38" s="1101"/>
      <c r="Z38" s="1101"/>
      <c r="AA38" s="1101"/>
      <c r="AB38" s="1101"/>
      <c r="AC38" s="1101"/>
      <c r="AD38" s="1101"/>
      <c r="AE38" s="1102"/>
      <c r="AF38" s="1077"/>
      <c r="AG38" s="1078"/>
      <c r="AH38" s="1078"/>
      <c r="AI38" s="1078"/>
      <c r="AJ38" s="1079"/>
      <c r="AK38" s="1037"/>
      <c r="AL38" s="1028"/>
      <c r="AM38" s="1028"/>
      <c r="AN38" s="1028"/>
      <c r="AO38" s="1028"/>
      <c r="AP38" s="1028"/>
      <c r="AQ38" s="1028"/>
      <c r="AR38" s="1028"/>
      <c r="AS38" s="1028"/>
      <c r="AT38" s="1028"/>
      <c r="AU38" s="1028"/>
      <c r="AV38" s="1028"/>
      <c r="AW38" s="1028"/>
      <c r="AX38" s="1028"/>
      <c r="AY38" s="1028"/>
      <c r="AZ38" s="1039"/>
      <c r="BA38" s="1039"/>
      <c r="BB38" s="1039"/>
      <c r="BC38" s="1039"/>
      <c r="BD38" s="1039"/>
      <c r="BE38" s="1090"/>
      <c r="BF38" s="1090"/>
      <c r="BG38" s="1090"/>
      <c r="BH38" s="1090"/>
      <c r="BI38" s="1091"/>
      <c r="BJ38" s="254"/>
      <c r="BK38" s="254"/>
      <c r="BL38" s="254"/>
      <c r="BM38" s="254"/>
      <c r="BN38" s="254"/>
      <c r="BO38" s="267"/>
      <c r="BP38" s="267"/>
      <c r="BQ38" s="264">
        <v>32</v>
      </c>
      <c r="BR38" s="265"/>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8"/>
    </row>
    <row r="39" spans="1:131" s="249" customFormat="1" ht="26.25" customHeight="1" x14ac:dyDescent="0.2">
      <c r="A39" s="268">
        <v>12</v>
      </c>
      <c r="B39" s="1095"/>
      <c r="C39" s="1096"/>
      <c r="D39" s="1096"/>
      <c r="E39" s="1096"/>
      <c r="F39" s="1096"/>
      <c r="G39" s="1096"/>
      <c r="H39" s="1096"/>
      <c r="I39" s="1096"/>
      <c r="J39" s="1096"/>
      <c r="K39" s="1096"/>
      <c r="L39" s="1096"/>
      <c r="M39" s="1096"/>
      <c r="N39" s="1096"/>
      <c r="O39" s="1096"/>
      <c r="P39" s="1097"/>
      <c r="Q39" s="1100"/>
      <c r="R39" s="1101"/>
      <c r="S39" s="1101"/>
      <c r="T39" s="1101"/>
      <c r="U39" s="1101"/>
      <c r="V39" s="1101"/>
      <c r="W39" s="1101"/>
      <c r="X39" s="1101"/>
      <c r="Y39" s="1101"/>
      <c r="Z39" s="1101"/>
      <c r="AA39" s="1101"/>
      <c r="AB39" s="1101"/>
      <c r="AC39" s="1101"/>
      <c r="AD39" s="1101"/>
      <c r="AE39" s="1102"/>
      <c r="AF39" s="1077"/>
      <c r="AG39" s="1078"/>
      <c r="AH39" s="1078"/>
      <c r="AI39" s="1078"/>
      <c r="AJ39" s="1079"/>
      <c r="AK39" s="1037"/>
      <c r="AL39" s="1028"/>
      <c r="AM39" s="1028"/>
      <c r="AN39" s="1028"/>
      <c r="AO39" s="1028"/>
      <c r="AP39" s="1028"/>
      <c r="AQ39" s="1028"/>
      <c r="AR39" s="1028"/>
      <c r="AS39" s="1028"/>
      <c r="AT39" s="1028"/>
      <c r="AU39" s="1028"/>
      <c r="AV39" s="1028"/>
      <c r="AW39" s="1028"/>
      <c r="AX39" s="1028"/>
      <c r="AY39" s="1028"/>
      <c r="AZ39" s="1039"/>
      <c r="BA39" s="1039"/>
      <c r="BB39" s="1039"/>
      <c r="BC39" s="1039"/>
      <c r="BD39" s="1039"/>
      <c r="BE39" s="1090"/>
      <c r="BF39" s="1090"/>
      <c r="BG39" s="1090"/>
      <c r="BH39" s="1090"/>
      <c r="BI39" s="1091"/>
      <c r="BJ39" s="254"/>
      <c r="BK39" s="254"/>
      <c r="BL39" s="254"/>
      <c r="BM39" s="254"/>
      <c r="BN39" s="254"/>
      <c r="BO39" s="267"/>
      <c r="BP39" s="267"/>
      <c r="BQ39" s="264">
        <v>33</v>
      </c>
      <c r="BR39" s="265"/>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8"/>
    </row>
    <row r="40" spans="1:131" s="249" customFormat="1" ht="26.25" customHeight="1" x14ac:dyDescent="0.2">
      <c r="A40" s="263">
        <v>13</v>
      </c>
      <c r="B40" s="1095"/>
      <c r="C40" s="1096"/>
      <c r="D40" s="1096"/>
      <c r="E40" s="1096"/>
      <c r="F40" s="1096"/>
      <c r="G40" s="1096"/>
      <c r="H40" s="1096"/>
      <c r="I40" s="1096"/>
      <c r="J40" s="1096"/>
      <c r="K40" s="1096"/>
      <c r="L40" s="1096"/>
      <c r="M40" s="1096"/>
      <c r="N40" s="1096"/>
      <c r="O40" s="1096"/>
      <c r="P40" s="1097"/>
      <c r="Q40" s="1100"/>
      <c r="R40" s="1101"/>
      <c r="S40" s="1101"/>
      <c r="T40" s="1101"/>
      <c r="U40" s="1101"/>
      <c r="V40" s="1101"/>
      <c r="W40" s="1101"/>
      <c r="X40" s="1101"/>
      <c r="Y40" s="1101"/>
      <c r="Z40" s="1101"/>
      <c r="AA40" s="1101"/>
      <c r="AB40" s="1101"/>
      <c r="AC40" s="1101"/>
      <c r="AD40" s="1101"/>
      <c r="AE40" s="1102"/>
      <c r="AF40" s="1077"/>
      <c r="AG40" s="1078"/>
      <c r="AH40" s="1078"/>
      <c r="AI40" s="1078"/>
      <c r="AJ40" s="1079"/>
      <c r="AK40" s="1037"/>
      <c r="AL40" s="1028"/>
      <c r="AM40" s="1028"/>
      <c r="AN40" s="1028"/>
      <c r="AO40" s="1028"/>
      <c r="AP40" s="1028"/>
      <c r="AQ40" s="1028"/>
      <c r="AR40" s="1028"/>
      <c r="AS40" s="1028"/>
      <c r="AT40" s="1028"/>
      <c r="AU40" s="1028"/>
      <c r="AV40" s="1028"/>
      <c r="AW40" s="1028"/>
      <c r="AX40" s="1028"/>
      <c r="AY40" s="1028"/>
      <c r="AZ40" s="1039"/>
      <c r="BA40" s="1039"/>
      <c r="BB40" s="1039"/>
      <c r="BC40" s="1039"/>
      <c r="BD40" s="1039"/>
      <c r="BE40" s="1090"/>
      <c r="BF40" s="1090"/>
      <c r="BG40" s="1090"/>
      <c r="BH40" s="1090"/>
      <c r="BI40" s="1091"/>
      <c r="BJ40" s="254"/>
      <c r="BK40" s="254"/>
      <c r="BL40" s="254"/>
      <c r="BM40" s="254"/>
      <c r="BN40" s="254"/>
      <c r="BO40" s="267"/>
      <c r="BP40" s="267"/>
      <c r="BQ40" s="264">
        <v>34</v>
      </c>
      <c r="BR40" s="265"/>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8"/>
    </row>
    <row r="41" spans="1:131" s="249" customFormat="1" ht="26.25" customHeight="1" x14ac:dyDescent="0.2">
      <c r="A41" s="263">
        <v>14</v>
      </c>
      <c r="B41" s="1095"/>
      <c r="C41" s="1096"/>
      <c r="D41" s="1096"/>
      <c r="E41" s="1096"/>
      <c r="F41" s="1096"/>
      <c r="G41" s="1096"/>
      <c r="H41" s="1096"/>
      <c r="I41" s="1096"/>
      <c r="J41" s="1096"/>
      <c r="K41" s="1096"/>
      <c r="L41" s="1096"/>
      <c r="M41" s="1096"/>
      <c r="N41" s="1096"/>
      <c r="O41" s="1096"/>
      <c r="P41" s="1097"/>
      <c r="Q41" s="1100"/>
      <c r="R41" s="1101"/>
      <c r="S41" s="1101"/>
      <c r="T41" s="1101"/>
      <c r="U41" s="1101"/>
      <c r="V41" s="1101"/>
      <c r="W41" s="1101"/>
      <c r="X41" s="1101"/>
      <c r="Y41" s="1101"/>
      <c r="Z41" s="1101"/>
      <c r="AA41" s="1101"/>
      <c r="AB41" s="1101"/>
      <c r="AC41" s="1101"/>
      <c r="AD41" s="1101"/>
      <c r="AE41" s="1102"/>
      <c r="AF41" s="1077"/>
      <c r="AG41" s="1078"/>
      <c r="AH41" s="1078"/>
      <c r="AI41" s="1078"/>
      <c r="AJ41" s="1079"/>
      <c r="AK41" s="1037"/>
      <c r="AL41" s="1028"/>
      <c r="AM41" s="1028"/>
      <c r="AN41" s="1028"/>
      <c r="AO41" s="1028"/>
      <c r="AP41" s="1028"/>
      <c r="AQ41" s="1028"/>
      <c r="AR41" s="1028"/>
      <c r="AS41" s="1028"/>
      <c r="AT41" s="1028"/>
      <c r="AU41" s="1028"/>
      <c r="AV41" s="1028"/>
      <c r="AW41" s="1028"/>
      <c r="AX41" s="1028"/>
      <c r="AY41" s="1028"/>
      <c r="AZ41" s="1039"/>
      <c r="BA41" s="1039"/>
      <c r="BB41" s="1039"/>
      <c r="BC41" s="1039"/>
      <c r="BD41" s="1039"/>
      <c r="BE41" s="1090"/>
      <c r="BF41" s="1090"/>
      <c r="BG41" s="1090"/>
      <c r="BH41" s="1090"/>
      <c r="BI41" s="1091"/>
      <c r="BJ41" s="254"/>
      <c r="BK41" s="254"/>
      <c r="BL41" s="254"/>
      <c r="BM41" s="254"/>
      <c r="BN41" s="254"/>
      <c r="BO41" s="267"/>
      <c r="BP41" s="267"/>
      <c r="BQ41" s="264">
        <v>35</v>
      </c>
      <c r="BR41" s="265"/>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8"/>
    </row>
    <row r="42" spans="1:131" s="249" customFormat="1" ht="26.25" customHeight="1" x14ac:dyDescent="0.2">
      <c r="A42" s="263">
        <v>15</v>
      </c>
      <c r="B42" s="1095"/>
      <c r="C42" s="1096"/>
      <c r="D42" s="1096"/>
      <c r="E42" s="1096"/>
      <c r="F42" s="1096"/>
      <c r="G42" s="1096"/>
      <c r="H42" s="1096"/>
      <c r="I42" s="1096"/>
      <c r="J42" s="1096"/>
      <c r="K42" s="1096"/>
      <c r="L42" s="1096"/>
      <c r="M42" s="1096"/>
      <c r="N42" s="1096"/>
      <c r="O42" s="1096"/>
      <c r="P42" s="1097"/>
      <c r="Q42" s="1100"/>
      <c r="R42" s="1101"/>
      <c r="S42" s="1101"/>
      <c r="T42" s="1101"/>
      <c r="U42" s="1101"/>
      <c r="V42" s="1101"/>
      <c r="W42" s="1101"/>
      <c r="X42" s="1101"/>
      <c r="Y42" s="1101"/>
      <c r="Z42" s="1101"/>
      <c r="AA42" s="1101"/>
      <c r="AB42" s="1101"/>
      <c r="AC42" s="1101"/>
      <c r="AD42" s="1101"/>
      <c r="AE42" s="1102"/>
      <c r="AF42" s="1077"/>
      <c r="AG42" s="1078"/>
      <c r="AH42" s="1078"/>
      <c r="AI42" s="1078"/>
      <c r="AJ42" s="1079"/>
      <c r="AK42" s="1037"/>
      <c r="AL42" s="1028"/>
      <c r="AM42" s="1028"/>
      <c r="AN42" s="1028"/>
      <c r="AO42" s="1028"/>
      <c r="AP42" s="1028"/>
      <c r="AQ42" s="1028"/>
      <c r="AR42" s="1028"/>
      <c r="AS42" s="1028"/>
      <c r="AT42" s="1028"/>
      <c r="AU42" s="1028"/>
      <c r="AV42" s="1028"/>
      <c r="AW42" s="1028"/>
      <c r="AX42" s="1028"/>
      <c r="AY42" s="1028"/>
      <c r="AZ42" s="1039"/>
      <c r="BA42" s="1039"/>
      <c r="BB42" s="1039"/>
      <c r="BC42" s="1039"/>
      <c r="BD42" s="1039"/>
      <c r="BE42" s="1090"/>
      <c r="BF42" s="1090"/>
      <c r="BG42" s="1090"/>
      <c r="BH42" s="1090"/>
      <c r="BI42" s="1091"/>
      <c r="BJ42" s="254"/>
      <c r="BK42" s="254"/>
      <c r="BL42" s="254"/>
      <c r="BM42" s="254"/>
      <c r="BN42" s="254"/>
      <c r="BO42" s="267"/>
      <c r="BP42" s="267"/>
      <c r="BQ42" s="264">
        <v>36</v>
      </c>
      <c r="BR42" s="265"/>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8"/>
    </row>
    <row r="43" spans="1:131" s="249" customFormat="1" ht="26.25" customHeight="1" x14ac:dyDescent="0.2">
      <c r="A43" s="263">
        <v>16</v>
      </c>
      <c r="B43" s="1095"/>
      <c r="C43" s="1096"/>
      <c r="D43" s="1096"/>
      <c r="E43" s="1096"/>
      <c r="F43" s="1096"/>
      <c r="G43" s="1096"/>
      <c r="H43" s="1096"/>
      <c r="I43" s="1096"/>
      <c r="J43" s="1096"/>
      <c r="K43" s="1096"/>
      <c r="L43" s="1096"/>
      <c r="M43" s="1096"/>
      <c r="N43" s="1096"/>
      <c r="O43" s="1096"/>
      <c r="P43" s="1097"/>
      <c r="Q43" s="1100"/>
      <c r="R43" s="1101"/>
      <c r="S43" s="1101"/>
      <c r="T43" s="1101"/>
      <c r="U43" s="1101"/>
      <c r="V43" s="1101"/>
      <c r="W43" s="1101"/>
      <c r="X43" s="1101"/>
      <c r="Y43" s="1101"/>
      <c r="Z43" s="1101"/>
      <c r="AA43" s="1101"/>
      <c r="AB43" s="1101"/>
      <c r="AC43" s="1101"/>
      <c r="AD43" s="1101"/>
      <c r="AE43" s="1102"/>
      <c r="AF43" s="1077"/>
      <c r="AG43" s="1078"/>
      <c r="AH43" s="1078"/>
      <c r="AI43" s="1078"/>
      <c r="AJ43" s="1079"/>
      <c r="AK43" s="1037"/>
      <c r="AL43" s="1028"/>
      <c r="AM43" s="1028"/>
      <c r="AN43" s="1028"/>
      <c r="AO43" s="1028"/>
      <c r="AP43" s="1028"/>
      <c r="AQ43" s="1028"/>
      <c r="AR43" s="1028"/>
      <c r="AS43" s="1028"/>
      <c r="AT43" s="1028"/>
      <c r="AU43" s="1028"/>
      <c r="AV43" s="1028"/>
      <c r="AW43" s="1028"/>
      <c r="AX43" s="1028"/>
      <c r="AY43" s="1028"/>
      <c r="AZ43" s="1039"/>
      <c r="BA43" s="1039"/>
      <c r="BB43" s="1039"/>
      <c r="BC43" s="1039"/>
      <c r="BD43" s="1039"/>
      <c r="BE43" s="1090"/>
      <c r="BF43" s="1090"/>
      <c r="BG43" s="1090"/>
      <c r="BH43" s="1090"/>
      <c r="BI43" s="1091"/>
      <c r="BJ43" s="254"/>
      <c r="BK43" s="254"/>
      <c r="BL43" s="254"/>
      <c r="BM43" s="254"/>
      <c r="BN43" s="254"/>
      <c r="BO43" s="267"/>
      <c r="BP43" s="267"/>
      <c r="BQ43" s="264">
        <v>37</v>
      </c>
      <c r="BR43" s="265"/>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8"/>
    </row>
    <row r="44" spans="1:131" s="249" customFormat="1" ht="26.25" customHeight="1" x14ac:dyDescent="0.2">
      <c r="A44" s="263">
        <v>17</v>
      </c>
      <c r="B44" s="1095"/>
      <c r="C44" s="1096"/>
      <c r="D44" s="1096"/>
      <c r="E44" s="1096"/>
      <c r="F44" s="1096"/>
      <c r="G44" s="1096"/>
      <c r="H44" s="1096"/>
      <c r="I44" s="1096"/>
      <c r="J44" s="1096"/>
      <c r="K44" s="1096"/>
      <c r="L44" s="1096"/>
      <c r="M44" s="1096"/>
      <c r="N44" s="1096"/>
      <c r="O44" s="1096"/>
      <c r="P44" s="1097"/>
      <c r="Q44" s="1100"/>
      <c r="R44" s="1101"/>
      <c r="S44" s="1101"/>
      <c r="T44" s="1101"/>
      <c r="U44" s="1101"/>
      <c r="V44" s="1101"/>
      <c r="W44" s="1101"/>
      <c r="X44" s="1101"/>
      <c r="Y44" s="1101"/>
      <c r="Z44" s="1101"/>
      <c r="AA44" s="1101"/>
      <c r="AB44" s="1101"/>
      <c r="AC44" s="1101"/>
      <c r="AD44" s="1101"/>
      <c r="AE44" s="1102"/>
      <c r="AF44" s="1077"/>
      <c r="AG44" s="1078"/>
      <c r="AH44" s="1078"/>
      <c r="AI44" s="1078"/>
      <c r="AJ44" s="1079"/>
      <c r="AK44" s="1037"/>
      <c r="AL44" s="1028"/>
      <c r="AM44" s="1028"/>
      <c r="AN44" s="1028"/>
      <c r="AO44" s="1028"/>
      <c r="AP44" s="1028"/>
      <c r="AQ44" s="1028"/>
      <c r="AR44" s="1028"/>
      <c r="AS44" s="1028"/>
      <c r="AT44" s="1028"/>
      <c r="AU44" s="1028"/>
      <c r="AV44" s="1028"/>
      <c r="AW44" s="1028"/>
      <c r="AX44" s="1028"/>
      <c r="AY44" s="1028"/>
      <c r="AZ44" s="1039"/>
      <c r="BA44" s="1039"/>
      <c r="BB44" s="1039"/>
      <c r="BC44" s="1039"/>
      <c r="BD44" s="1039"/>
      <c r="BE44" s="1090"/>
      <c r="BF44" s="1090"/>
      <c r="BG44" s="1090"/>
      <c r="BH44" s="1090"/>
      <c r="BI44" s="1091"/>
      <c r="BJ44" s="254"/>
      <c r="BK44" s="254"/>
      <c r="BL44" s="254"/>
      <c r="BM44" s="254"/>
      <c r="BN44" s="254"/>
      <c r="BO44" s="267"/>
      <c r="BP44" s="267"/>
      <c r="BQ44" s="264">
        <v>38</v>
      </c>
      <c r="BR44" s="265"/>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8"/>
    </row>
    <row r="45" spans="1:131" s="249" customFormat="1" ht="26.25" customHeight="1" x14ac:dyDescent="0.2">
      <c r="A45" s="263">
        <v>18</v>
      </c>
      <c r="B45" s="1095"/>
      <c r="C45" s="1096"/>
      <c r="D45" s="1096"/>
      <c r="E45" s="1096"/>
      <c r="F45" s="1096"/>
      <c r="G45" s="1096"/>
      <c r="H45" s="1096"/>
      <c r="I45" s="1096"/>
      <c r="J45" s="1096"/>
      <c r="K45" s="1096"/>
      <c r="L45" s="1096"/>
      <c r="M45" s="1096"/>
      <c r="N45" s="1096"/>
      <c r="O45" s="1096"/>
      <c r="P45" s="1097"/>
      <c r="Q45" s="1100"/>
      <c r="R45" s="1101"/>
      <c r="S45" s="1101"/>
      <c r="T45" s="1101"/>
      <c r="U45" s="1101"/>
      <c r="V45" s="1101"/>
      <c r="W45" s="1101"/>
      <c r="X45" s="1101"/>
      <c r="Y45" s="1101"/>
      <c r="Z45" s="1101"/>
      <c r="AA45" s="1101"/>
      <c r="AB45" s="1101"/>
      <c r="AC45" s="1101"/>
      <c r="AD45" s="1101"/>
      <c r="AE45" s="1102"/>
      <c r="AF45" s="1077"/>
      <c r="AG45" s="1078"/>
      <c r="AH45" s="1078"/>
      <c r="AI45" s="1078"/>
      <c r="AJ45" s="1079"/>
      <c r="AK45" s="1037"/>
      <c r="AL45" s="1028"/>
      <c r="AM45" s="1028"/>
      <c r="AN45" s="1028"/>
      <c r="AO45" s="1028"/>
      <c r="AP45" s="1028"/>
      <c r="AQ45" s="1028"/>
      <c r="AR45" s="1028"/>
      <c r="AS45" s="1028"/>
      <c r="AT45" s="1028"/>
      <c r="AU45" s="1028"/>
      <c r="AV45" s="1028"/>
      <c r="AW45" s="1028"/>
      <c r="AX45" s="1028"/>
      <c r="AY45" s="1028"/>
      <c r="AZ45" s="1039"/>
      <c r="BA45" s="1039"/>
      <c r="BB45" s="1039"/>
      <c r="BC45" s="1039"/>
      <c r="BD45" s="1039"/>
      <c r="BE45" s="1090"/>
      <c r="BF45" s="1090"/>
      <c r="BG45" s="1090"/>
      <c r="BH45" s="1090"/>
      <c r="BI45" s="1091"/>
      <c r="BJ45" s="254"/>
      <c r="BK45" s="254"/>
      <c r="BL45" s="254"/>
      <c r="BM45" s="254"/>
      <c r="BN45" s="254"/>
      <c r="BO45" s="267"/>
      <c r="BP45" s="267"/>
      <c r="BQ45" s="264">
        <v>39</v>
      </c>
      <c r="BR45" s="265"/>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8"/>
    </row>
    <row r="46" spans="1:131" s="249" customFormat="1" ht="26.25" customHeight="1" x14ac:dyDescent="0.2">
      <c r="A46" s="263">
        <v>19</v>
      </c>
      <c r="B46" s="1095"/>
      <c r="C46" s="1096"/>
      <c r="D46" s="1096"/>
      <c r="E46" s="1096"/>
      <c r="F46" s="1096"/>
      <c r="G46" s="1096"/>
      <c r="H46" s="1096"/>
      <c r="I46" s="1096"/>
      <c r="J46" s="1096"/>
      <c r="K46" s="1096"/>
      <c r="L46" s="1096"/>
      <c r="M46" s="1096"/>
      <c r="N46" s="1096"/>
      <c r="O46" s="1096"/>
      <c r="P46" s="1097"/>
      <c r="Q46" s="1100"/>
      <c r="R46" s="1101"/>
      <c r="S46" s="1101"/>
      <c r="T46" s="1101"/>
      <c r="U46" s="1101"/>
      <c r="V46" s="1101"/>
      <c r="W46" s="1101"/>
      <c r="X46" s="1101"/>
      <c r="Y46" s="1101"/>
      <c r="Z46" s="1101"/>
      <c r="AA46" s="1101"/>
      <c r="AB46" s="1101"/>
      <c r="AC46" s="1101"/>
      <c r="AD46" s="1101"/>
      <c r="AE46" s="1102"/>
      <c r="AF46" s="1077"/>
      <c r="AG46" s="1078"/>
      <c r="AH46" s="1078"/>
      <c r="AI46" s="1078"/>
      <c r="AJ46" s="1079"/>
      <c r="AK46" s="1037"/>
      <c r="AL46" s="1028"/>
      <c r="AM46" s="1028"/>
      <c r="AN46" s="1028"/>
      <c r="AO46" s="1028"/>
      <c r="AP46" s="1028"/>
      <c r="AQ46" s="1028"/>
      <c r="AR46" s="1028"/>
      <c r="AS46" s="1028"/>
      <c r="AT46" s="1028"/>
      <c r="AU46" s="1028"/>
      <c r="AV46" s="1028"/>
      <c r="AW46" s="1028"/>
      <c r="AX46" s="1028"/>
      <c r="AY46" s="1028"/>
      <c r="AZ46" s="1039"/>
      <c r="BA46" s="1039"/>
      <c r="BB46" s="1039"/>
      <c r="BC46" s="1039"/>
      <c r="BD46" s="1039"/>
      <c r="BE46" s="1090"/>
      <c r="BF46" s="1090"/>
      <c r="BG46" s="1090"/>
      <c r="BH46" s="1090"/>
      <c r="BI46" s="1091"/>
      <c r="BJ46" s="254"/>
      <c r="BK46" s="254"/>
      <c r="BL46" s="254"/>
      <c r="BM46" s="254"/>
      <c r="BN46" s="254"/>
      <c r="BO46" s="267"/>
      <c r="BP46" s="267"/>
      <c r="BQ46" s="264">
        <v>40</v>
      </c>
      <c r="BR46" s="265"/>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8"/>
    </row>
    <row r="47" spans="1:131" s="249" customFormat="1" ht="26.25" customHeight="1" x14ac:dyDescent="0.2">
      <c r="A47" s="263">
        <v>20</v>
      </c>
      <c r="B47" s="1095"/>
      <c r="C47" s="1096"/>
      <c r="D47" s="1096"/>
      <c r="E47" s="1096"/>
      <c r="F47" s="1096"/>
      <c r="G47" s="1096"/>
      <c r="H47" s="1096"/>
      <c r="I47" s="1096"/>
      <c r="J47" s="1096"/>
      <c r="K47" s="1096"/>
      <c r="L47" s="1096"/>
      <c r="M47" s="1096"/>
      <c r="N47" s="1096"/>
      <c r="O47" s="1096"/>
      <c r="P47" s="1097"/>
      <c r="Q47" s="1100"/>
      <c r="R47" s="1101"/>
      <c r="S47" s="1101"/>
      <c r="T47" s="1101"/>
      <c r="U47" s="1101"/>
      <c r="V47" s="1101"/>
      <c r="W47" s="1101"/>
      <c r="X47" s="1101"/>
      <c r="Y47" s="1101"/>
      <c r="Z47" s="1101"/>
      <c r="AA47" s="1101"/>
      <c r="AB47" s="1101"/>
      <c r="AC47" s="1101"/>
      <c r="AD47" s="1101"/>
      <c r="AE47" s="1102"/>
      <c r="AF47" s="1077"/>
      <c r="AG47" s="1078"/>
      <c r="AH47" s="1078"/>
      <c r="AI47" s="1078"/>
      <c r="AJ47" s="1079"/>
      <c r="AK47" s="1037"/>
      <c r="AL47" s="1028"/>
      <c r="AM47" s="1028"/>
      <c r="AN47" s="1028"/>
      <c r="AO47" s="1028"/>
      <c r="AP47" s="1028"/>
      <c r="AQ47" s="1028"/>
      <c r="AR47" s="1028"/>
      <c r="AS47" s="1028"/>
      <c r="AT47" s="1028"/>
      <c r="AU47" s="1028"/>
      <c r="AV47" s="1028"/>
      <c r="AW47" s="1028"/>
      <c r="AX47" s="1028"/>
      <c r="AY47" s="1028"/>
      <c r="AZ47" s="1039"/>
      <c r="BA47" s="1039"/>
      <c r="BB47" s="1039"/>
      <c r="BC47" s="1039"/>
      <c r="BD47" s="1039"/>
      <c r="BE47" s="1090"/>
      <c r="BF47" s="1090"/>
      <c r="BG47" s="1090"/>
      <c r="BH47" s="1090"/>
      <c r="BI47" s="1091"/>
      <c r="BJ47" s="254"/>
      <c r="BK47" s="254"/>
      <c r="BL47" s="254"/>
      <c r="BM47" s="254"/>
      <c r="BN47" s="254"/>
      <c r="BO47" s="267"/>
      <c r="BP47" s="267"/>
      <c r="BQ47" s="264">
        <v>41</v>
      </c>
      <c r="BR47" s="265"/>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8"/>
    </row>
    <row r="48" spans="1:131" s="249" customFormat="1" ht="26.25" customHeight="1" x14ac:dyDescent="0.2">
      <c r="A48" s="263">
        <v>21</v>
      </c>
      <c r="B48" s="1095"/>
      <c r="C48" s="1096"/>
      <c r="D48" s="1096"/>
      <c r="E48" s="1096"/>
      <c r="F48" s="1096"/>
      <c r="G48" s="1096"/>
      <c r="H48" s="1096"/>
      <c r="I48" s="1096"/>
      <c r="J48" s="1096"/>
      <c r="K48" s="1096"/>
      <c r="L48" s="1096"/>
      <c r="M48" s="1096"/>
      <c r="N48" s="1096"/>
      <c r="O48" s="1096"/>
      <c r="P48" s="1097"/>
      <c r="Q48" s="1100"/>
      <c r="R48" s="1101"/>
      <c r="S48" s="1101"/>
      <c r="T48" s="1101"/>
      <c r="U48" s="1101"/>
      <c r="V48" s="1101"/>
      <c r="W48" s="1101"/>
      <c r="X48" s="1101"/>
      <c r="Y48" s="1101"/>
      <c r="Z48" s="1101"/>
      <c r="AA48" s="1101"/>
      <c r="AB48" s="1101"/>
      <c r="AC48" s="1101"/>
      <c r="AD48" s="1101"/>
      <c r="AE48" s="1102"/>
      <c r="AF48" s="1077"/>
      <c r="AG48" s="1078"/>
      <c r="AH48" s="1078"/>
      <c r="AI48" s="1078"/>
      <c r="AJ48" s="1079"/>
      <c r="AK48" s="1037"/>
      <c r="AL48" s="1028"/>
      <c r="AM48" s="1028"/>
      <c r="AN48" s="1028"/>
      <c r="AO48" s="1028"/>
      <c r="AP48" s="1028"/>
      <c r="AQ48" s="1028"/>
      <c r="AR48" s="1028"/>
      <c r="AS48" s="1028"/>
      <c r="AT48" s="1028"/>
      <c r="AU48" s="1028"/>
      <c r="AV48" s="1028"/>
      <c r="AW48" s="1028"/>
      <c r="AX48" s="1028"/>
      <c r="AY48" s="1028"/>
      <c r="AZ48" s="1039"/>
      <c r="BA48" s="1039"/>
      <c r="BB48" s="1039"/>
      <c r="BC48" s="1039"/>
      <c r="BD48" s="1039"/>
      <c r="BE48" s="1090"/>
      <c r="BF48" s="1090"/>
      <c r="BG48" s="1090"/>
      <c r="BH48" s="1090"/>
      <c r="BI48" s="1091"/>
      <c r="BJ48" s="254"/>
      <c r="BK48" s="254"/>
      <c r="BL48" s="254"/>
      <c r="BM48" s="254"/>
      <c r="BN48" s="254"/>
      <c r="BO48" s="267"/>
      <c r="BP48" s="267"/>
      <c r="BQ48" s="264">
        <v>42</v>
      </c>
      <c r="BR48" s="265"/>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8"/>
    </row>
    <row r="49" spans="1:131" s="249" customFormat="1" ht="26.25" customHeight="1" x14ac:dyDescent="0.2">
      <c r="A49" s="263">
        <v>22</v>
      </c>
      <c r="B49" s="1095"/>
      <c r="C49" s="1096"/>
      <c r="D49" s="1096"/>
      <c r="E49" s="1096"/>
      <c r="F49" s="1096"/>
      <c r="G49" s="1096"/>
      <c r="H49" s="1096"/>
      <c r="I49" s="1096"/>
      <c r="J49" s="1096"/>
      <c r="K49" s="1096"/>
      <c r="L49" s="1096"/>
      <c r="M49" s="1096"/>
      <c r="N49" s="1096"/>
      <c r="O49" s="1096"/>
      <c r="P49" s="1097"/>
      <c r="Q49" s="1100"/>
      <c r="R49" s="1101"/>
      <c r="S49" s="1101"/>
      <c r="T49" s="1101"/>
      <c r="U49" s="1101"/>
      <c r="V49" s="1101"/>
      <c r="W49" s="1101"/>
      <c r="X49" s="1101"/>
      <c r="Y49" s="1101"/>
      <c r="Z49" s="1101"/>
      <c r="AA49" s="1101"/>
      <c r="AB49" s="1101"/>
      <c r="AC49" s="1101"/>
      <c r="AD49" s="1101"/>
      <c r="AE49" s="1102"/>
      <c r="AF49" s="1077"/>
      <c r="AG49" s="1078"/>
      <c r="AH49" s="1078"/>
      <c r="AI49" s="1078"/>
      <c r="AJ49" s="1079"/>
      <c r="AK49" s="1037"/>
      <c r="AL49" s="1028"/>
      <c r="AM49" s="1028"/>
      <c r="AN49" s="1028"/>
      <c r="AO49" s="1028"/>
      <c r="AP49" s="1028"/>
      <c r="AQ49" s="1028"/>
      <c r="AR49" s="1028"/>
      <c r="AS49" s="1028"/>
      <c r="AT49" s="1028"/>
      <c r="AU49" s="1028"/>
      <c r="AV49" s="1028"/>
      <c r="AW49" s="1028"/>
      <c r="AX49" s="1028"/>
      <c r="AY49" s="1028"/>
      <c r="AZ49" s="1039"/>
      <c r="BA49" s="1039"/>
      <c r="BB49" s="1039"/>
      <c r="BC49" s="1039"/>
      <c r="BD49" s="1039"/>
      <c r="BE49" s="1090"/>
      <c r="BF49" s="1090"/>
      <c r="BG49" s="1090"/>
      <c r="BH49" s="1090"/>
      <c r="BI49" s="1091"/>
      <c r="BJ49" s="254"/>
      <c r="BK49" s="254"/>
      <c r="BL49" s="254"/>
      <c r="BM49" s="254"/>
      <c r="BN49" s="254"/>
      <c r="BO49" s="267"/>
      <c r="BP49" s="267"/>
      <c r="BQ49" s="264">
        <v>43</v>
      </c>
      <c r="BR49" s="265"/>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8"/>
    </row>
    <row r="50" spans="1:131" s="249" customFormat="1" ht="26.25" customHeight="1" x14ac:dyDescent="0.2">
      <c r="A50" s="263">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4"/>
      <c r="BK50" s="254"/>
      <c r="BL50" s="254"/>
      <c r="BM50" s="254"/>
      <c r="BN50" s="254"/>
      <c r="BO50" s="267"/>
      <c r="BP50" s="267"/>
      <c r="BQ50" s="264">
        <v>44</v>
      </c>
      <c r="BR50" s="265"/>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8"/>
    </row>
    <row r="51" spans="1:131" s="249" customFormat="1" ht="26.25" customHeight="1" x14ac:dyDescent="0.2">
      <c r="A51" s="263">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4"/>
      <c r="BK51" s="254"/>
      <c r="BL51" s="254"/>
      <c r="BM51" s="254"/>
      <c r="BN51" s="254"/>
      <c r="BO51" s="267"/>
      <c r="BP51" s="267"/>
      <c r="BQ51" s="264">
        <v>45</v>
      </c>
      <c r="BR51" s="265"/>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8"/>
    </row>
    <row r="52" spans="1:131" s="249" customFormat="1" ht="26.25" customHeight="1" x14ac:dyDescent="0.2">
      <c r="A52" s="263">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4"/>
      <c r="BK52" s="254"/>
      <c r="BL52" s="254"/>
      <c r="BM52" s="254"/>
      <c r="BN52" s="254"/>
      <c r="BO52" s="267"/>
      <c r="BP52" s="267"/>
      <c r="BQ52" s="264">
        <v>46</v>
      </c>
      <c r="BR52" s="265"/>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8"/>
    </row>
    <row r="53" spans="1:131" s="249" customFormat="1" ht="26.25" customHeight="1" x14ac:dyDescent="0.2">
      <c r="A53" s="263">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4"/>
      <c r="BK53" s="254"/>
      <c r="BL53" s="254"/>
      <c r="BM53" s="254"/>
      <c r="BN53" s="254"/>
      <c r="BO53" s="267"/>
      <c r="BP53" s="267"/>
      <c r="BQ53" s="264">
        <v>47</v>
      </c>
      <c r="BR53" s="265"/>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8"/>
    </row>
    <row r="54" spans="1:131" s="249" customFormat="1" ht="26.25" customHeight="1" x14ac:dyDescent="0.2">
      <c r="A54" s="263">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4"/>
      <c r="BK54" s="254"/>
      <c r="BL54" s="254"/>
      <c r="BM54" s="254"/>
      <c r="BN54" s="254"/>
      <c r="BO54" s="267"/>
      <c r="BP54" s="267"/>
      <c r="BQ54" s="264">
        <v>48</v>
      </c>
      <c r="BR54" s="265"/>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8"/>
    </row>
    <row r="55" spans="1:131" s="249" customFormat="1" ht="26.25" customHeight="1" x14ac:dyDescent="0.2">
      <c r="A55" s="263">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4"/>
      <c r="BK55" s="254"/>
      <c r="BL55" s="254"/>
      <c r="BM55" s="254"/>
      <c r="BN55" s="254"/>
      <c r="BO55" s="267"/>
      <c r="BP55" s="267"/>
      <c r="BQ55" s="264">
        <v>49</v>
      </c>
      <c r="BR55" s="265"/>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8"/>
    </row>
    <row r="56" spans="1:131" s="249" customFormat="1" ht="26.25" customHeight="1" x14ac:dyDescent="0.2">
      <c r="A56" s="263">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4"/>
      <c r="BK56" s="254"/>
      <c r="BL56" s="254"/>
      <c r="BM56" s="254"/>
      <c r="BN56" s="254"/>
      <c r="BO56" s="267"/>
      <c r="BP56" s="267"/>
      <c r="BQ56" s="264">
        <v>50</v>
      </c>
      <c r="BR56" s="265"/>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8"/>
    </row>
    <row r="57" spans="1:131" s="249" customFormat="1" ht="26.25" customHeight="1" x14ac:dyDescent="0.2">
      <c r="A57" s="263">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4"/>
      <c r="BK57" s="254"/>
      <c r="BL57" s="254"/>
      <c r="BM57" s="254"/>
      <c r="BN57" s="254"/>
      <c r="BO57" s="267"/>
      <c r="BP57" s="267"/>
      <c r="BQ57" s="264">
        <v>51</v>
      </c>
      <c r="BR57" s="265"/>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8"/>
    </row>
    <row r="58" spans="1:131" s="249" customFormat="1" ht="26.25" customHeight="1" x14ac:dyDescent="0.2">
      <c r="A58" s="263">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4"/>
      <c r="BK58" s="254"/>
      <c r="BL58" s="254"/>
      <c r="BM58" s="254"/>
      <c r="BN58" s="254"/>
      <c r="BO58" s="267"/>
      <c r="BP58" s="267"/>
      <c r="BQ58" s="264">
        <v>52</v>
      </c>
      <c r="BR58" s="265"/>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8"/>
    </row>
    <row r="59" spans="1:131" s="249" customFormat="1" ht="26.25" customHeight="1" x14ac:dyDescent="0.2">
      <c r="A59" s="263">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4"/>
      <c r="BK59" s="254"/>
      <c r="BL59" s="254"/>
      <c r="BM59" s="254"/>
      <c r="BN59" s="254"/>
      <c r="BO59" s="267"/>
      <c r="BP59" s="267"/>
      <c r="BQ59" s="264">
        <v>53</v>
      </c>
      <c r="BR59" s="265"/>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8"/>
    </row>
    <row r="60" spans="1:131" s="249" customFormat="1" ht="26.25" customHeight="1" x14ac:dyDescent="0.2">
      <c r="A60" s="263">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4"/>
      <c r="BK60" s="254"/>
      <c r="BL60" s="254"/>
      <c r="BM60" s="254"/>
      <c r="BN60" s="254"/>
      <c r="BO60" s="267"/>
      <c r="BP60" s="267"/>
      <c r="BQ60" s="264">
        <v>54</v>
      </c>
      <c r="BR60" s="265"/>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8"/>
    </row>
    <row r="61" spans="1:131" s="249" customFormat="1" ht="26.25" customHeight="1" thickBot="1" x14ac:dyDescent="0.25">
      <c r="A61" s="263">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4"/>
      <c r="BK61" s="254"/>
      <c r="BL61" s="254"/>
      <c r="BM61" s="254"/>
      <c r="BN61" s="254"/>
      <c r="BO61" s="267"/>
      <c r="BP61" s="267"/>
      <c r="BQ61" s="264">
        <v>55</v>
      </c>
      <c r="BR61" s="265"/>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8"/>
    </row>
    <row r="62" spans="1:131" s="249" customFormat="1" ht="26.25" customHeight="1" x14ac:dyDescent="0.2">
      <c r="A62" s="263">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411</v>
      </c>
      <c r="BK62" s="1093"/>
      <c r="BL62" s="1093"/>
      <c r="BM62" s="1093"/>
      <c r="BN62" s="1094"/>
      <c r="BO62" s="267"/>
      <c r="BP62" s="267"/>
      <c r="BQ62" s="264">
        <v>56</v>
      </c>
      <c r="BR62" s="265"/>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8"/>
    </row>
    <row r="63" spans="1:131" s="249" customFormat="1" ht="26.25" customHeight="1" thickBot="1" x14ac:dyDescent="0.25">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6"/>
      <c r="AF63" s="1087">
        <v>2954</v>
      </c>
      <c r="AG63" s="1016"/>
      <c r="AH63" s="1016"/>
      <c r="AI63" s="1016"/>
      <c r="AJ63" s="1088"/>
      <c r="AK63" s="1089"/>
      <c r="AL63" s="1020"/>
      <c r="AM63" s="1020"/>
      <c r="AN63" s="1020"/>
      <c r="AO63" s="1020"/>
      <c r="AP63" s="1016">
        <v>18471</v>
      </c>
      <c r="AQ63" s="1016"/>
      <c r="AR63" s="1016"/>
      <c r="AS63" s="1016"/>
      <c r="AT63" s="1016"/>
      <c r="AU63" s="1016">
        <v>7532</v>
      </c>
      <c r="AV63" s="1016"/>
      <c r="AW63" s="1016"/>
      <c r="AX63" s="1016"/>
      <c r="AY63" s="1016"/>
      <c r="AZ63" s="1083"/>
      <c r="BA63" s="1083"/>
      <c r="BB63" s="1083"/>
      <c r="BC63" s="1083"/>
      <c r="BD63" s="1083"/>
      <c r="BE63" s="1017"/>
      <c r="BF63" s="1017"/>
      <c r="BG63" s="1017"/>
      <c r="BH63" s="1017"/>
      <c r="BI63" s="1018"/>
      <c r="BJ63" s="1084" t="s">
        <v>413</v>
      </c>
      <c r="BK63" s="1008"/>
      <c r="BL63" s="1008"/>
      <c r="BM63" s="1008"/>
      <c r="BN63" s="1085"/>
      <c r="BO63" s="267"/>
      <c r="BP63" s="267"/>
      <c r="BQ63" s="264">
        <v>57</v>
      </c>
      <c r="BR63" s="265"/>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8"/>
    </row>
    <row r="65" spans="1:131" s="249" customFormat="1" ht="26.25" customHeight="1" thickBot="1" x14ac:dyDescent="0.25">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8"/>
    </row>
    <row r="66" spans="1:131" s="249" customFormat="1" ht="26.25" customHeight="1" x14ac:dyDescent="0.2">
      <c r="A66" s="1053" t="s">
        <v>415</v>
      </c>
      <c r="B66" s="1054"/>
      <c r="C66" s="1054"/>
      <c r="D66" s="1054"/>
      <c r="E66" s="1054"/>
      <c r="F66" s="1054"/>
      <c r="G66" s="1054"/>
      <c r="H66" s="1054"/>
      <c r="I66" s="1054"/>
      <c r="J66" s="1054"/>
      <c r="K66" s="1054"/>
      <c r="L66" s="1054"/>
      <c r="M66" s="1054"/>
      <c r="N66" s="1054"/>
      <c r="O66" s="1054"/>
      <c r="P66" s="1055"/>
      <c r="Q66" s="1059" t="s">
        <v>416</v>
      </c>
      <c r="R66" s="1060"/>
      <c r="S66" s="1060"/>
      <c r="T66" s="1060"/>
      <c r="U66" s="1061"/>
      <c r="V66" s="1059" t="s">
        <v>397</v>
      </c>
      <c r="W66" s="1060"/>
      <c r="X66" s="1060"/>
      <c r="Y66" s="1060"/>
      <c r="Z66" s="1061"/>
      <c r="AA66" s="1059" t="s">
        <v>417</v>
      </c>
      <c r="AB66" s="1060"/>
      <c r="AC66" s="1060"/>
      <c r="AD66" s="1060"/>
      <c r="AE66" s="1061"/>
      <c r="AF66" s="1065" t="s">
        <v>418</v>
      </c>
      <c r="AG66" s="1066"/>
      <c r="AH66" s="1066"/>
      <c r="AI66" s="1066"/>
      <c r="AJ66" s="1067"/>
      <c r="AK66" s="1059" t="s">
        <v>419</v>
      </c>
      <c r="AL66" s="1054"/>
      <c r="AM66" s="1054"/>
      <c r="AN66" s="1054"/>
      <c r="AO66" s="1055"/>
      <c r="AP66" s="1059" t="s">
        <v>420</v>
      </c>
      <c r="AQ66" s="1060"/>
      <c r="AR66" s="1060"/>
      <c r="AS66" s="1060"/>
      <c r="AT66" s="1061"/>
      <c r="AU66" s="1059" t="s">
        <v>421</v>
      </c>
      <c r="AV66" s="1060"/>
      <c r="AW66" s="1060"/>
      <c r="AX66" s="1060"/>
      <c r="AY66" s="1061"/>
      <c r="AZ66" s="1059" t="s">
        <v>378</v>
      </c>
      <c r="BA66" s="1060"/>
      <c r="BB66" s="1060"/>
      <c r="BC66" s="1060"/>
      <c r="BD66" s="1075"/>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592</v>
      </c>
      <c r="C68" s="1043"/>
      <c r="D68" s="1043"/>
      <c r="E68" s="1043"/>
      <c r="F68" s="1043"/>
      <c r="G68" s="1043"/>
      <c r="H68" s="1043"/>
      <c r="I68" s="1043"/>
      <c r="J68" s="1043"/>
      <c r="K68" s="1043"/>
      <c r="L68" s="1043"/>
      <c r="M68" s="1043"/>
      <c r="N68" s="1043"/>
      <c r="O68" s="1043"/>
      <c r="P68" s="1044"/>
      <c r="Q68" s="1045">
        <v>198</v>
      </c>
      <c r="R68" s="1046"/>
      <c r="S68" s="1046"/>
      <c r="T68" s="1046"/>
      <c r="U68" s="1046"/>
      <c r="V68" s="1046">
        <v>183</v>
      </c>
      <c r="W68" s="1046"/>
      <c r="X68" s="1046"/>
      <c r="Y68" s="1046"/>
      <c r="Z68" s="1046"/>
      <c r="AA68" s="1046">
        <v>15</v>
      </c>
      <c r="AB68" s="1046"/>
      <c r="AC68" s="1046"/>
      <c r="AD68" s="1046"/>
      <c r="AE68" s="1046"/>
      <c r="AF68" s="1046">
        <v>15</v>
      </c>
      <c r="AG68" s="1046"/>
      <c r="AH68" s="1046"/>
      <c r="AI68" s="1046"/>
      <c r="AJ68" s="1046"/>
      <c r="AK68" s="1039" t="s">
        <v>591</v>
      </c>
      <c r="AL68" s="1039"/>
      <c r="AM68" s="1039"/>
      <c r="AN68" s="1039"/>
      <c r="AO68" s="1039"/>
      <c r="AP68" s="1039" t="s">
        <v>591</v>
      </c>
      <c r="AQ68" s="1039"/>
      <c r="AR68" s="1039"/>
      <c r="AS68" s="1039"/>
      <c r="AT68" s="1039"/>
      <c r="AU68" s="1039" t="s">
        <v>591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593</v>
      </c>
      <c r="C69" s="1032"/>
      <c r="D69" s="1032"/>
      <c r="E69" s="1032"/>
      <c r="F69" s="1032"/>
      <c r="G69" s="1032"/>
      <c r="H69" s="1032"/>
      <c r="I69" s="1032"/>
      <c r="J69" s="1032"/>
      <c r="K69" s="1032"/>
      <c r="L69" s="1032"/>
      <c r="M69" s="1032"/>
      <c r="N69" s="1032"/>
      <c r="O69" s="1032"/>
      <c r="P69" s="1033"/>
      <c r="Q69" s="1034">
        <v>1227276</v>
      </c>
      <c r="R69" s="1028"/>
      <c r="S69" s="1028"/>
      <c r="T69" s="1028"/>
      <c r="U69" s="1028"/>
      <c r="V69" s="1028">
        <v>1165356</v>
      </c>
      <c r="W69" s="1028"/>
      <c r="X69" s="1028"/>
      <c r="Y69" s="1028"/>
      <c r="Z69" s="1028"/>
      <c r="AA69" s="1028">
        <v>61920</v>
      </c>
      <c r="AB69" s="1028"/>
      <c r="AC69" s="1028"/>
      <c r="AD69" s="1028"/>
      <c r="AE69" s="1028"/>
      <c r="AF69" s="1028">
        <v>61920</v>
      </c>
      <c r="AG69" s="1028"/>
      <c r="AH69" s="1028"/>
      <c r="AI69" s="1028"/>
      <c r="AJ69" s="1028"/>
      <c r="AK69" s="1028">
        <v>8500</v>
      </c>
      <c r="AL69" s="1028"/>
      <c r="AM69" s="1028"/>
      <c r="AN69" s="1028"/>
      <c r="AO69" s="1028"/>
      <c r="AP69" s="1039" t="s">
        <v>591</v>
      </c>
      <c r="AQ69" s="1039"/>
      <c r="AR69" s="1039"/>
      <c r="AS69" s="1039"/>
      <c r="AT69" s="1039"/>
      <c r="AU69" s="1039" t="s">
        <v>591</v>
      </c>
      <c r="AV69" s="1039"/>
      <c r="AW69" s="1039"/>
      <c r="AX69" s="1039"/>
      <c r="AY69" s="1039"/>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594</v>
      </c>
      <c r="C70" s="1032"/>
      <c r="D70" s="1032"/>
      <c r="E70" s="1032"/>
      <c r="F70" s="1032"/>
      <c r="G70" s="1032"/>
      <c r="H70" s="1032"/>
      <c r="I70" s="1032"/>
      <c r="J70" s="1032"/>
      <c r="K70" s="1032"/>
      <c r="L70" s="1032"/>
      <c r="M70" s="1032"/>
      <c r="N70" s="1032"/>
      <c r="O70" s="1032"/>
      <c r="P70" s="1033"/>
      <c r="Q70" s="1034">
        <v>39537</v>
      </c>
      <c r="R70" s="1028"/>
      <c r="S70" s="1028"/>
      <c r="T70" s="1028"/>
      <c r="U70" s="1028"/>
      <c r="V70" s="1028">
        <v>35602</v>
      </c>
      <c r="W70" s="1028"/>
      <c r="X70" s="1028"/>
      <c r="Y70" s="1028"/>
      <c r="Z70" s="1028"/>
      <c r="AA70" s="1028">
        <v>3935</v>
      </c>
      <c r="AB70" s="1028"/>
      <c r="AC70" s="1028"/>
      <c r="AD70" s="1028"/>
      <c r="AE70" s="1028"/>
      <c r="AF70" s="1028">
        <v>20048</v>
      </c>
      <c r="AG70" s="1028"/>
      <c r="AH70" s="1028"/>
      <c r="AI70" s="1028"/>
      <c r="AJ70" s="1028"/>
      <c r="AK70" s="1039" t="s">
        <v>591</v>
      </c>
      <c r="AL70" s="1039"/>
      <c r="AM70" s="1039"/>
      <c r="AN70" s="1039"/>
      <c r="AO70" s="1039"/>
      <c r="AP70" s="1028">
        <v>111649</v>
      </c>
      <c r="AQ70" s="1028"/>
      <c r="AR70" s="1028"/>
      <c r="AS70" s="1028"/>
      <c r="AT70" s="1028"/>
      <c r="AU70" s="1039" t="s">
        <v>591</v>
      </c>
      <c r="AV70" s="1039"/>
      <c r="AW70" s="1039"/>
      <c r="AX70" s="1039"/>
      <c r="AY70" s="1039"/>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595</v>
      </c>
      <c r="C71" s="1032"/>
      <c r="D71" s="1032"/>
      <c r="E71" s="1032"/>
      <c r="F71" s="1032"/>
      <c r="G71" s="1032"/>
      <c r="H71" s="1032"/>
      <c r="I71" s="1032"/>
      <c r="J71" s="1032"/>
      <c r="K71" s="1032"/>
      <c r="L71" s="1032"/>
      <c r="M71" s="1032"/>
      <c r="N71" s="1032"/>
      <c r="O71" s="1032"/>
      <c r="P71" s="1033"/>
      <c r="Q71" s="1034">
        <v>7557</v>
      </c>
      <c r="R71" s="1028"/>
      <c r="S71" s="1028"/>
      <c r="T71" s="1028"/>
      <c r="U71" s="1028"/>
      <c r="V71" s="1028">
        <v>5709</v>
      </c>
      <c r="W71" s="1028"/>
      <c r="X71" s="1028"/>
      <c r="Y71" s="1028"/>
      <c r="Z71" s="1028"/>
      <c r="AA71" s="1028">
        <v>1849</v>
      </c>
      <c r="AB71" s="1028"/>
      <c r="AC71" s="1028"/>
      <c r="AD71" s="1028"/>
      <c r="AE71" s="1028"/>
      <c r="AF71" s="1028">
        <v>17220</v>
      </c>
      <c r="AG71" s="1028"/>
      <c r="AH71" s="1028"/>
      <c r="AI71" s="1028"/>
      <c r="AJ71" s="1028"/>
      <c r="AK71" s="1039" t="s">
        <v>591</v>
      </c>
      <c r="AL71" s="1039"/>
      <c r="AM71" s="1039"/>
      <c r="AN71" s="1039"/>
      <c r="AO71" s="1039"/>
      <c r="AP71" s="1028">
        <v>16930</v>
      </c>
      <c r="AQ71" s="1028"/>
      <c r="AR71" s="1028"/>
      <c r="AS71" s="1028"/>
      <c r="AT71" s="1028"/>
      <c r="AU71" s="1039" t="s">
        <v>591</v>
      </c>
      <c r="AV71" s="1039"/>
      <c r="AW71" s="1039"/>
      <c r="AX71" s="1039"/>
      <c r="AY71" s="1039"/>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596</v>
      </c>
      <c r="C72" s="1032"/>
      <c r="D72" s="1032"/>
      <c r="E72" s="1032"/>
      <c r="F72" s="1032"/>
      <c r="G72" s="1032"/>
      <c r="H72" s="1032"/>
      <c r="I72" s="1032"/>
      <c r="J72" s="1032"/>
      <c r="K72" s="1032"/>
      <c r="L72" s="1032"/>
      <c r="M72" s="1032"/>
      <c r="N72" s="1032"/>
      <c r="O72" s="1032"/>
      <c r="P72" s="1033"/>
      <c r="Q72" s="1034">
        <v>4000</v>
      </c>
      <c r="R72" s="1028"/>
      <c r="S72" s="1028"/>
      <c r="T72" s="1028"/>
      <c r="U72" s="1028"/>
      <c r="V72" s="1028">
        <v>3877</v>
      </c>
      <c r="W72" s="1028"/>
      <c r="X72" s="1028"/>
      <c r="Y72" s="1028"/>
      <c r="Z72" s="1028"/>
      <c r="AA72" s="1028">
        <v>123</v>
      </c>
      <c r="AB72" s="1028"/>
      <c r="AC72" s="1028"/>
      <c r="AD72" s="1028"/>
      <c r="AE72" s="1028"/>
      <c r="AF72" s="1028">
        <v>123</v>
      </c>
      <c r="AG72" s="1028"/>
      <c r="AH72" s="1028"/>
      <c r="AI72" s="1028"/>
      <c r="AJ72" s="1028"/>
      <c r="AK72" s="1028">
        <v>184</v>
      </c>
      <c r="AL72" s="1028"/>
      <c r="AM72" s="1028"/>
      <c r="AN72" s="1028"/>
      <c r="AO72" s="1028"/>
      <c r="AP72" s="1028">
        <v>976</v>
      </c>
      <c r="AQ72" s="1028"/>
      <c r="AR72" s="1028"/>
      <c r="AS72" s="1028"/>
      <c r="AT72" s="1028"/>
      <c r="AU72" s="1028">
        <v>340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597</v>
      </c>
      <c r="C73" s="1032"/>
      <c r="D73" s="1032"/>
      <c r="E73" s="1032"/>
      <c r="F73" s="1032"/>
      <c r="G73" s="1032"/>
      <c r="H73" s="1032"/>
      <c r="I73" s="1032"/>
      <c r="J73" s="1032"/>
      <c r="K73" s="1032"/>
      <c r="L73" s="1032"/>
      <c r="M73" s="1032"/>
      <c r="N73" s="1032"/>
      <c r="O73" s="1032"/>
      <c r="P73" s="1033"/>
      <c r="Q73" s="1034">
        <v>87892</v>
      </c>
      <c r="R73" s="1028"/>
      <c r="S73" s="1028"/>
      <c r="T73" s="1028"/>
      <c r="U73" s="1028"/>
      <c r="V73" s="1028">
        <v>81347</v>
      </c>
      <c r="W73" s="1028"/>
      <c r="X73" s="1028"/>
      <c r="Y73" s="1028"/>
      <c r="Z73" s="1028"/>
      <c r="AA73" s="1028">
        <v>6545</v>
      </c>
      <c r="AB73" s="1028"/>
      <c r="AC73" s="1028"/>
      <c r="AD73" s="1028"/>
      <c r="AE73" s="1028"/>
      <c r="AF73" s="1028">
        <v>14108</v>
      </c>
      <c r="AG73" s="1028"/>
      <c r="AH73" s="1028"/>
      <c r="AI73" s="1028"/>
      <c r="AJ73" s="1028"/>
      <c r="AK73" s="1038" t="s">
        <v>591</v>
      </c>
      <c r="AL73" s="1036"/>
      <c r="AM73" s="1036"/>
      <c r="AN73" s="1036"/>
      <c r="AO73" s="1037"/>
      <c r="AP73" s="1038" t="s">
        <v>591</v>
      </c>
      <c r="AQ73" s="1036"/>
      <c r="AR73" s="1036"/>
      <c r="AS73" s="1036"/>
      <c r="AT73" s="1037"/>
      <c r="AU73" s="1038" t="s">
        <v>591</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113434</v>
      </c>
      <c r="AG88" s="1016"/>
      <c r="AH88" s="1016"/>
      <c r="AI88" s="1016"/>
      <c r="AJ88" s="1016"/>
      <c r="AK88" s="1020"/>
      <c r="AL88" s="1020"/>
      <c r="AM88" s="1020"/>
      <c r="AN88" s="1020"/>
      <c r="AO88" s="1020"/>
      <c r="AP88" s="1016">
        <v>129555</v>
      </c>
      <c r="AQ88" s="1016"/>
      <c r="AR88" s="1016"/>
      <c r="AS88" s="1016"/>
      <c r="AT88" s="1016"/>
      <c r="AU88" s="1016">
        <v>340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292</v>
      </c>
      <c r="CS102" s="1008"/>
      <c r="CT102" s="1008"/>
      <c r="CU102" s="1008"/>
      <c r="CV102" s="1009"/>
      <c r="CW102" s="1007">
        <v>229</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306</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306</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306</v>
      </c>
      <c r="DR109" s="951"/>
      <c r="DS109" s="951"/>
      <c r="DT109" s="951"/>
      <c r="DU109" s="952"/>
      <c r="DV109" s="953" t="s">
        <v>433</v>
      </c>
      <c r="DW109" s="951"/>
      <c r="DX109" s="951"/>
      <c r="DY109" s="951"/>
      <c r="DZ109" s="982"/>
    </row>
    <row r="110" spans="1:131" s="248" customFormat="1" ht="26.25" customHeight="1" x14ac:dyDescent="0.2">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2421189</v>
      </c>
      <c r="AB110" s="944"/>
      <c r="AC110" s="944"/>
      <c r="AD110" s="944"/>
      <c r="AE110" s="945"/>
      <c r="AF110" s="946">
        <v>2475858</v>
      </c>
      <c r="AG110" s="944"/>
      <c r="AH110" s="944"/>
      <c r="AI110" s="944"/>
      <c r="AJ110" s="945"/>
      <c r="AK110" s="946">
        <v>2502491</v>
      </c>
      <c r="AL110" s="944"/>
      <c r="AM110" s="944"/>
      <c r="AN110" s="944"/>
      <c r="AO110" s="945"/>
      <c r="AP110" s="947">
        <v>12</v>
      </c>
      <c r="AQ110" s="948"/>
      <c r="AR110" s="948"/>
      <c r="AS110" s="948"/>
      <c r="AT110" s="949"/>
      <c r="AU110" s="983" t="s">
        <v>72</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29778996</v>
      </c>
      <c r="BR110" s="891"/>
      <c r="BS110" s="891"/>
      <c r="BT110" s="891"/>
      <c r="BU110" s="891"/>
      <c r="BV110" s="891">
        <v>31597672</v>
      </c>
      <c r="BW110" s="891"/>
      <c r="BX110" s="891"/>
      <c r="BY110" s="891"/>
      <c r="BZ110" s="891"/>
      <c r="CA110" s="891">
        <v>31377368</v>
      </c>
      <c r="CB110" s="891"/>
      <c r="CC110" s="891"/>
      <c r="CD110" s="891"/>
      <c r="CE110" s="891"/>
      <c r="CF110" s="915">
        <v>151</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413</v>
      </c>
      <c r="DH110" s="891"/>
      <c r="DI110" s="891"/>
      <c r="DJ110" s="891"/>
      <c r="DK110" s="891"/>
      <c r="DL110" s="891" t="s">
        <v>439</v>
      </c>
      <c r="DM110" s="891"/>
      <c r="DN110" s="891"/>
      <c r="DO110" s="891"/>
      <c r="DP110" s="891"/>
      <c r="DQ110" s="891" t="s">
        <v>439</v>
      </c>
      <c r="DR110" s="891"/>
      <c r="DS110" s="891"/>
      <c r="DT110" s="891"/>
      <c r="DU110" s="891"/>
      <c r="DV110" s="892" t="s">
        <v>439</v>
      </c>
      <c r="DW110" s="892"/>
      <c r="DX110" s="892"/>
      <c r="DY110" s="892"/>
      <c r="DZ110" s="893"/>
    </row>
    <row r="111" spans="1:131" s="248" customFormat="1" ht="26.25" customHeight="1" x14ac:dyDescent="0.2">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413</v>
      </c>
      <c r="AB111" s="972"/>
      <c r="AC111" s="972"/>
      <c r="AD111" s="972"/>
      <c r="AE111" s="973"/>
      <c r="AF111" s="974" t="s">
        <v>413</v>
      </c>
      <c r="AG111" s="972"/>
      <c r="AH111" s="972"/>
      <c r="AI111" s="972"/>
      <c r="AJ111" s="973"/>
      <c r="AK111" s="974" t="s">
        <v>413</v>
      </c>
      <c r="AL111" s="972"/>
      <c r="AM111" s="972"/>
      <c r="AN111" s="972"/>
      <c r="AO111" s="973"/>
      <c r="AP111" s="975" t="s">
        <v>439</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413</v>
      </c>
      <c r="BR111" s="863"/>
      <c r="BS111" s="863"/>
      <c r="BT111" s="863"/>
      <c r="BU111" s="863"/>
      <c r="BV111" s="863" t="s">
        <v>413</v>
      </c>
      <c r="BW111" s="863"/>
      <c r="BX111" s="863"/>
      <c r="BY111" s="863"/>
      <c r="BZ111" s="863"/>
      <c r="CA111" s="863" t="s">
        <v>413</v>
      </c>
      <c r="CB111" s="863"/>
      <c r="CC111" s="863"/>
      <c r="CD111" s="863"/>
      <c r="CE111" s="863"/>
      <c r="CF111" s="924" t="s">
        <v>413</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413</v>
      </c>
      <c r="DH111" s="863"/>
      <c r="DI111" s="863"/>
      <c r="DJ111" s="863"/>
      <c r="DK111" s="863"/>
      <c r="DL111" s="863" t="s">
        <v>413</v>
      </c>
      <c r="DM111" s="863"/>
      <c r="DN111" s="863"/>
      <c r="DO111" s="863"/>
      <c r="DP111" s="863"/>
      <c r="DQ111" s="863" t="s">
        <v>413</v>
      </c>
      <c r="DR111" s="863"/>
      <c r="DS111" s="863"/>
      <c r="DT111" s="863"/>
      <c r="DU111" s="863"/>
      <c r="DV111" s="840" t="s">
        <v>413</v>
      </c>
      <c r="DW111" s="840"/>
      <c r="DX111" s="840"/>
      <c r="DY111" s="840"/>
      <c r="DZ111" s="841"/>
    </row>
    <row r="112" spans="1:131" s="248" customFormat="1" ht="26.25" customHeight="1" x14ac:dyDescent="0.2">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393</v>
      </c>
      <c r="AB112" s="826"/>
      <c r="AC112" s="826"/>
      <c r="AD112" s="826"/>
      <c r="AE112" s="827"/>
      <c r="AF112" s="828" t="s">
        <v>445</v>
      </c>
      <c r="AG112" s="826"/>
      <c r="AH112" s="826"/>
      <c r="AI112" s="826"/>
      <c r="AJ112" s="827"/>
      <c r="AK112" s="828" t="s">
        <v>446</v>
      </c>
      <c r="AL112" s="826"/>
      <c r="AM112" s="826"/>
      <c r="AN112" s="826"/>
      <c r="AO112" s="827"/>
      <c r="AP112" s="873" t="s">
        <v>447</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8295618</v>
      </c>
      <c r="BR112" s="863"/>
      <c r="BS112" s="863"/>
      <c r="BT112" s="863"/>
      <c r="BU112" s="863"/>
      <c r="BV112" s="863">
        <v>7779770</v>
      </c>
      <c r="BW112" s="863"/>
      <c r="BX112" s="863"/>
      <c r="BY112" s="863"/>
      <c r="BZ112" s="863"/>
      <c r="CA112" s="863">
        <v>7532583</v>
      </c>
      <c r="CB112" s="863"/>
      <c r="CC112" s="863"/>
      <c r="CD112" s="863"/>
      <c r="CE112" s="863"/>
      <c r="CF112" s="924">
        <v>36.200000000000003</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450</v>
      </c>
      <c r="DH112" s="863"/>
      <c r="DI112" s="863"/>
      <c r="DJ112" s="863"/>
      <c r="DK112" s="863"/>
      <c r="DL112" s="863" t="s">
        <v>450</v>
      </c>
      <c r="DM112" s="863"/>
      <c r="DN112" s="863"/>
      <c r="DO112" s="863"/>
      <c r="DP112" s="863"/>
      <c r="DQ112" s="863" t="s">
        <v>393</v>
      </c>
      <c r="DR112" s="863"/>
      <c r="DS112" s="863"/>
      <c r="DT112" s="863"/>
      <c r="DU112" s="863"/>
      <c r="DV112" s="840" t="s">
        <v>450</v>
      </c>
      <c r="DW112" s="840"/>
      <c r="DX112" s="840"/>
      <c r="DY112" s="840"/>
      <c r="DZ112" s="841"/>
    </row>
    <row r="113" spans="1:130" s="248" customFormat="1" ht="26.25" customHeight="1" x14ac:dyDescent="0.2">
      <c r="A113" s="967"/>
      <c r="B113" s="968"/>
      <c r="C113" s="796" t="s">
        <v>451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798427</v>
      </c>
      <c r="AB113" s="972"/>
      <c r="AC113" s="972"/>
      <c r="AD113" s="972"/>
      <c r="AE113" s="973"/>
      <c r="AF113" s="974">
        <v>778644</v>
      </c>
      <c r="AG113" s="972"/>
      <c r="AH113" s="972"/>
      <c r="AI113" s="972"/>
      <c r="AJ113" s="973"/>
      <c r="AK113" s="974">
        <v>793153</v>
      </c>
      <c r="AL113" s="972"/>
      <c r="AM113" s="972"/>
      <c r="AN113" s="972"/>
      <c r="AO113" s="973"/>
      <c r="AP113" s="975">
        <v>3.8</v>
      </c>
      <c r="AQ113" s="976"/>
      <c r="AR113" s="976"/>
      <c r="AS113" s="976"/>
      <c r="AT113" s="977"/>
      <c r="AU113" s="985"/>
      <c r="AV113" s="986"/>
      <c r="AW113" s="986"/>
      <c r="AX113" s="986"/>
      <c r="AY113" s="986"/>
      <c r="AZ113" s="861" t="s">
        <v>452</v>
      </c>
      <c r="BA113" s="796"/>
      <c r="BB113" s="796"/>
      <c r="BC113" s="796"/>
      <c r="BD113" s="796"/>
      <c r="BE113" s="796"/>
      <c r="BF113" s="796"/>
      <c r="BG113" s="796"/>
      <c r="BH113" s="796"/>
      <c r="BI113" s="796"/>
      <c r="BJ113" s="796"/>
      <c r="BK113" s="796"/>
      <c r="BL113" s="796"/>
      <c r="BM113" s="796"/>
      <c r="BN113" s="796"/>
      <c r="BO113" s="796"/>
      <c r="BP113" s="797"/>
      <c r="BQ113" s="862">
        <v>4237</v>
      </c>
      <c r="BR113" s="863"/>
      <c r="BS113" s="863"/>
      <c r="BT113" s="863"/>
      <c r="BU113" s="863"/>
      <c r="BV113" s="863">
        <v>20681</v>
      </c>
      <c r="BW113" s="863"/>
      <c r="BX113" s="863"/>
      <c r="BY113" s="863"/>
      <c r="BZ113" s="863"/>
      <c r="CA113" s="863">
        <v>340152</v>
      </c>
      <c r="CB113" s="863"/>
      <c r="CC113" s="863"/>
      <c r="CD113" s="863"/>
      <c r="CE113" s="863"/>
      <c r="CF113" s="924">
        <v>1.6</v>
      </c>
      <c r="CG113" s="925"/>
      <c r="CH113" s="925"/>
      <c r="CI113" s="925"/>
      <c r="CJ113" s="925"/>
      <c r="CK113" s="980"/>
      <c r="CL113" s="867"/>
      <c r="CM113" s="870" t="s">
        <v>453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393</v>
      </c>
      <c r="DH113" s="826"/>
      <c r="DI113" s="826"/>
      <c r="DJ113" s="826"/>
      <c r="DK113" s="827"/>
      <c r="DL113" s="828" t="s">
        <v>447</v>
      </c>
      <c r="DM113" s="826"/>
      <c r="DN113" s="826"/>
      <c r="DO113" s="826"/>
      <c r="DP113" s="827"/>
      <c r="DQ113" s="828" t="s">
        <v>450</v>
      </c>
      <c r="DR113" s="826"/>
      <c r="DS113" s="826"/>
      <c r="DT113" s="826"/>
      <c r="DU113" s="827"/>
      <c r="DV113" s="873" t="s">
        <v>450</v>
      </c>
      <c r="DW113" s="874"/>
      <c r="DX113" s="874"/>
      <c r="DY113" s="874"/>
      <c r="DZ113" s="875"/>
    </row>
    <row r="114" spans="1:130" s="248" customFormat="1" ht="26.25" customHeight="1" x14ac:dyDescent="0.2">
      <c r="A114" s="967"/>
      <c r="B114" s="968"/>
      <c r="C114" s="796" t="s">
        <v>454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16544</v>
      </c>
      <c r="AB114" s="826"/>
      <c r="AC114" s="826"/>
      <c r="AD114" s="826"/>
      <c r="AE114" s="827"/>
      <c r="AF114" s="828">
        <v>2214</v>
      </c>
      <c r="AG114" s="826"/>
      <c r="AH114" s="826"/>
      <c r="AI114" s="826"/>
      <c r="AJ114" s="827"/>
      <c r="AK114" s="828">
        <v>2228</v>
      </c>
      <c r="AL114" s="826"/>
      <c r="AM114" s="826"/>
      <c r="AN114" s="826"/>
      <c r="AO114" s="827"/>
      <c r="AP114" s="873">
        <v>0</v>
      </c>
      <c r="AQ114" s="874"/>
      <c r="AR114" s="874"/>
      <c r="AS114" s="874"/>
      <c r="AT114" s="875"/>
      <c r="AU114" s="985"/>
      <c r="AV114" s="986"/>
      <c r="AW114" s="986"/>
      <c r="AX114" s="986"/>
      <c r="AY114" s="986"/>
      <c r="AZ114" s="861" t="s">
        <v>455</v>
      </c>
      <c r="BA114" s="796"/>
      <c r="BB114" s="796"/>
      <c r="BC114" s="796"/>
      <c r="BD114" s="796"/>
      <c r="BE114" s="796"/>
      <c r="BF114" s="796"/>
      <c r="BG114" s="796"/>
      <c r="BH114" s="796"/>
      <c r="BI114" s="796"/>
      <c r="BJ114" s="796"/>
      <c r="BK114" s="796"/>
      <c r="BL114" s="796"/>
      <c r="BM114" s="796"/>
      <c r="BN114" s="796"/>
      <c r="BO114" s="796"/>
      <c r="BP114" s="797"/>
      <c r="BQ114" s="862">
        <v>5634150</v>
      </c>
      <c r="BR114" s="863"/>
      <c r="BS114" s="863"/>
      <c r="BT114" s="863"/>
      <c r="BU114" s="863"/>
      <c r="BV114" s="863">
        <v>5578290</v>
      </c>
      <c r="BW114" s="863"/>
      <c r="BX114" s="863"/>
      <c r="BY114" s="863"/>
      <c r="BZ114" s="863"/>
      <c r="CA114" s="863">
        <v>5826113</v>
      </c>
      <c r="CB114" s="863"/>
      <c r="CC114" s="863"/>
      <c r="CD114" s="863"/>
      <c r="CE114" s="863"/>
      <c r="CF114" s="924">
        <v>28</v>
      </c>
      <c r="CG114" s="925"/>
      <c r="CH114" s="925"/>
      <c r="CI114" s="925"/>
      <c r="CJ114" s="925"/>
      <c r="CK114" s="980"/>
      <c r="CL114" s="867"/>
      <c r="CM114" s="870" t="s">
        <v>456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450</v>
      </c>
      <c r="DH114" s="826"/>
      <c r="DI114" s="826"/>
      <c r="DJ114" s="826"/>
      <c r="DK114" s="827"/>
      <c r="DL114" s="828" t="s">
        <v>450</v>
      </c>
      <c r="DM114" s="826"/>
      <c r="DN114" s="826"/>
      <c r="DO114" s="826"/>
      <c r="DP114" s="827"/>
      <c r="DQ114" s="828" t="s">
        <v>393</v>
      </c>
      <c r="DR114" s="826"/>
      <c r="DS114" s="826"/>
      <c r="DT114" s="826"/>
      <c r="DU114" s="827"/>
      <c r="DV114" s="873" t="s">
        <v>457</v>
      </c>
      <c r="DW114" s="874"/>
      <c r="DX114" s="874"/>
      <c r="DY114" s="874"/>
      <c r="DZ114" s="875"/>
    </row>
    <row r="115" spans="1:130" s="248" customFormat="1" ht="26.25" customHeight="1" x14ac:dyDescent="0.2">
      <c r="A115" s="967"/>
      <c r="B115" s="968"/>
      <c r="C115" s="796" t="s">
        <v>458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450</v>
      </c>
      <c r="AB115" s="972"/>
      <c r="AC115" s="972"/>
      <c r="AD115" s="972"/>
      <c r="AE115" s="973"/>
      <c r="AF115" s="974" t="s">
        <v>450</v>
      </c>
      <c r="AG115" s="972"/>
      <c r="AH115" s="972"/>
      <c r="AI115" s="972"/>
      <c r="AJ115" s="973"/>
      <c r="AK115" s="974" t="s">
        <v>450</v>
      </c>
      <c r="AL115" s="972"/>
      <c r="AM115" s="972"/>
      <c r="AN115" s="972"/>
      <c r="AO115" s="973"/>
      <c r="AP115" s="975" t="s">
        <v>459</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393</v>
      </c>
      <c r="BR115" s="863"/>
      <c r="BS115" s="863"/>
      <c r="BT115" s="863"/>
      <c r="BU115" s="863"/>
      <c r="BV115" s="863" t="s">
        <v>461</v>
      </c>
      <c r="BW115" s="863"/>
      <c r="BX115" s="863"/>
      <c r="BY115" s="863"/>
      <c r="BZ115" s="863"/>
      <c r="CA115" s="863" t="s">
        <v>462</v>
      </c>
      <c r="CB115" s="863"/>
      <c r="CC115" s="863"/>
      <c r="CD115" s="863"/>
      <c r="CE115" s="863"/>
      <c r="CF115" s="924" t="s">
        <v>450</v>
      </c>
      <c r="CG115" s="925"/>
      <c r="CH115" s="925"/>
      <c r="CI115" s="925"/>
      <c r="CJ115" s="925"/>
      <c r="CK115" s="980"/>
      <c r="CL115" s="867"/>
      <c r="CM115" s="861" t="s">
        <v>463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450</v>
      </c>
      <c r="DH115" s="826"/>
      <c r="DI115" s="826"/>
      <c r="DJ115" s="826"/>
      <c r="DK115" s="827"/>
      <c r="DL115" s="828" t="s">
        <v>450</v>
      </c>
      <c r="DM115" s="826"/>
      <c r="DN115" s="826"/>
      <c r="DO115" s="826"/>
      <c r="DP115" s="827"/>
      <c r="DQ115" s="828" t="s">
        <v>447</v>
      </c>
      <c r="DR115" s="826"/>
      <c r="DS115" s="826"/>
      <c r="DT115" s="826"/>
      <c r="DU115" s="827"/>
      <c r="DV115" s="873" t="s">
        <v>450</v>
      </c>
      <c r="DW115" s="874"/>
      <c r="DX115" s="874"/>
      <c r="DY115" s="874"/>
      <c r="DZ115" s="875"/>
    </row>
    <row r="116" spans="1:130" s="248" customFormat="1" ht="26.25" customHeight="1" x14ac:dyDescent="0.2">
      <c r="A116" s="969"/>
      <c r="B116" s="970"/>
      <c r="C116" s="929" t="s">
        <v>464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450</v>
      </c>
      <c r="AB116" s="826"/>
      <c r="AC116" s="826"/>
      <c r="AD116" s="826"/>
      <c r="AE116" s="827"/>
      <c r="AF116" s="828" t="s">
        <v>450</v>
      </c>
      <c r="AG116" s="826"/>
      <c r="AH116" s="826"/>
      <c r="AI116" s="826"/>
      <c r="AJ116" s="827"/>
      <c r="AK116" s="828" t="s">
        <v>128</v>
      </c>
      <c r="AL116" s="826"/>
      <c r="AM116" s="826"/>
      <c r="AN116" s="826"/>
      <c r="AO116" s="827"/>
      <c r="AP116" s="873" t="s">
        <v>393</v>
      </c>
      <c r="AQ116" s="874"/>
      <c r="AR116" s="874"/>
      <c r="AS116" s="874"/>
      <c r="AT116" s="875"/>
      <c r="AU116" s="985"/>
      <c r="AV116" s="986"/>
      <c r="AW116" s="986"/>
      <c r="AX116" s="986"/>
      <c r="AY116" s="986"/>
      <c r="AZ116" s="912" t="s">
        <v>465</v>
      </c>
      <c r="BA116" s="913"/>
      <c r="BB116" s="913"/>
      <c r="BC116" s="913"/>
      <c r="BD116" s="913"/>
      <c r="BE116" s="913"/>
      <c r="BF116" s="913"/>
      <c r="BG116" s="913"/>
      <c r="BH116" s="913"/>
      <c r="BI116" s="913"/>
      <c r="BJ116" s="913"/>
      <c r="BK116" s="913"/>
      <c r="BL116" s="913"/>
      <c r="BM116" s="913"/>
      <c r="BN116" s="913"/>
      <c r="BO116" s="913"/>
      <c r="BP116" s="914"/>
      <c r="BQ116" s="862" t="s">
        <v>466</v>
      </c>
      <c r="BR116" s="863"/>
      <c r="BS116" s="863"/>
      <c r="BT116" s="863"/>
      <c r="BU116" s="863"/>
      <c r="BV116" s="863" t="s">
        <v>450</v>
      </c>
      <c r="BW116" s="863"/>
      <c r="BX116" s="863"/>
      <c r="BY116" s="863"/>
      <c r="BZ116" s="863"/>
      <c r="CA116" s="863" t="s">
        <v>450</v>
      </c>
      <c r="CB116" s="863"/>
      <c r="CC116" s="863"/>
      <c r="CD116" s="863"/>
      <c r="CE116" s="863"/>
      <c r="CF116" s="924" t="s">
        <v>447</v>
      </c>
      <c r="CG116" s="925"/>
      <c r="CH116" s="925"/>
      <c r="CI116" s="925"/>
      <c r="CJ116" s="925"/>
      <c r="CK116" s="980"/>
      <c r="CL116" s="867"/>
      <c r="CM116" s="870" t="s">
        <v>467</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450</v>
      </c>
      <c r="DH116" s="826"/>
      <c r="DI116" s="826"/>
      <c r="DJ116" s="826"/>
      <c r="DK116" s="827"/>
      <c r="DL116" s="828" t="s">
        <v>393</v>
      </c>
      <c r="DM116" s="826"/>
      <c r="DN116" s="826"/>
      <c r="DO116" s="826"/>
      <c r="DP116" s="827"/>
      <c r="DQ116" s="828" t="s">
        <v>445</v>
      </c>
      <c r="DR116" s="826"/>
      <c r="DS116" s="826"/>
      <c r="DT116" s="826"/>
      <c r="DU116" s="827"/>
      <c r="DV116" s="873" t="s">
        <v>128</v>
      </c>
      <c r="DW116" s="874"/>
      <c r="DX116" s="874"/>
      <c r="DY116" s="874"/>
      <c r="DZ116" s="875"/>
    </row>
    <row r="117" spans="1:130" s="248" customFormat="1" ht="26.25" customHeight="1" x14ac:dyDescent="0.2">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468</v>
      </c>
      <c r="Z117" s="952"/>
      <c r="AA117" s="957">
        <v>3236160</v>
      </c>
      <c r="AB117" s="958"/>
      <c r="AC117" s="958"/>
      <c r="AD117" s="958"/>
      <c r="AE117" s="959"/>
      <c r="AF117" s="960">
        <v>3256716</v>
      </c>
      <c r="AG117" s="958"/>
      <c r="AH117" s="958"/>
      <c r="AI117" s="958"/>
      <c r="AJ117" s="959"/>
      <c r="AK117" s="960">
        <v>3297872</v>
      </c>
      <c r="AL117" s="958"/>
      <c r="AM117" s="958"/>
      <c r="AN117" s="958"/>
      <c r="AO117" s="959"/>
      <c r="AP117" s="961"/>
      <c r="AQ117" s="962"/>
      <c r="AR117" s="962"/>
      <c r="AS117" s="962"/>
      <c r="AT117" s="963"/>
      <c r="AU117" s="985"/>
      <c r="AV117" s="986"/>
      <c r="AW117" s="986"/>
      <c r="AX117" s="986"/>
      <c r="AY117" s="986"/>
      <c r="AZ117" s="912" t="s">
        <v>469</v>
      </c>
      <c r="BA117" s="913"/>
      <c r="BB117" s="913"/>
      <c r="BC117" s="913"/>
      <c r="BD117" s="913"/>
      <c r="BE117" s="913"/>
      <c r="BF117" s="913"/>
      <c r="BG117" s="913"/>
      <c r="BH117" s="913"/>
      <c r="BI117" s="913"/>
      <c r="BJ117" s="913"/>
      <c r="BK117" s="913"/>
      <c r="BL117" s="913"/>
      <c r="BM117" s="913"/>
      <c r="BN117" s="913"/>
      <c r="BO117" s="913"/>
      <c r="BP117" s="914"/>
      <c r="BQ117" s="862" t="s">
        <v>450</v>
      </c>
      <c r="BR117" s="863"/>
      <c r="BS117" s="863"/>
      <c r="BT117" s="863"/>
      <c r="BU117" s="863"/>
      <c r="BV117" s="863" t="s">
        <v>466</v>
      </c>
      <c r="BW117" s="863"/>
      <c r="BX117" s="863"/>
      <c r="BY117" s="863"/>
      <c r="BZ117" s="863"/>
      <c r="CA117" s="863" t="s">
        <v>450</v>
      </c>
      <c r="CB117" s="863"/>
      <c r="CC117" s="863"/>
      <c r="CD117" s="863"/>
      <c r="CE117" s="863"/>
      <c r="CF117" s="924" t="s">
        <v>457</v>
      </c>
      <c r="CG117" s="925"/>
      <c r="CH117" s="925"/>
      <c r="CI117" s="925"/>
      <c r="CJ117" s="925"/>
      <c r="CK117" s="980"/>
      <c r="CL117" s="867"/>
      <c r="CM117" s="870" t="s">
        <v>470</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471</v>
      </c>
      <c r="DH117" s="826"/>
      <c r="DI117" s="826"/>
      <c r="DJ117" s="826"/>
      <c r="DK117" s="827"/>
      <c r="DL117" s="828" t="s">
        <v>446</v>
      </c>
      <c r="DM117" s="826"/>
      <c r="DN117" s="826"/>
      <c r="DO117" s="826"/>
      <c r="DP117" s="827"/>
      <c r="DQ117" s="828" t="s">
        <v>393</v>
      </c>
      <c r="DR117" s="826"/>
      <c r="DS117" s="826"/>
      <c r="DT117" s="826"/>
      <c r="DU117" s="827"/>
      <c r="DV117" s="873" t="s">
        <v>450</v>
      </c>
      <c r="DW117" s="874"/>
      <c r="DX117" s="874"/>
      <c r="DY117" s="874"/>
      <c r="DZ117" s="875"/>
    </row>
    <row r="118" spans="1:130" s="248" customFormat="1" ht="26.25" customHeight="1" x14ac:dyDescent="0.2">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306</v>
      </c>
      <c r="AL118" s="951"/>
      <c r="AM118" s="951"/>
      <c r="AN118" s="951"/>
      <c r="AO118" s="952"/>
      <c r="AP118" s="954" t="s">
        <v>433</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446</v>
      </c>
      <c r="BR118" s="894"/>
      <c r="BS118" s="894"/>
      <c r="BT118" s="894"/>
      <c r="BU118" s="894"/>
      <c r="BV118" s="894" t="s">
        <v>466</v>
      </c>
      <c r="BW118" s="894"/>
      <c r="BX118" s="894"/>
      <c r="BY118" s="894"/>
      <c r="BZ118" s="894"/>
      <c r="CA118" s="894" t="s">
        <v>450</v>
      </c>
      <c r="CB118" s="894"/>
      <c r="CC118" s="894"/>
      <c r="CD118" s="894"/>
      <c r="CE118" s="894"/>
      <c r="CF118" s="924" t="s">
        <v>473</v>
      </c>
      <c r="CG118" s="925"/>
      <c r="CH118" s="925"/>
      <c r="CI118" s="925"/>
      <c r="CJ118" s="925"/>
      <c r="CK118" s="980"/>
      <c r="CL118" s="867"/>
      <c r="CM118" s="870" t="s">
        <v>474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393</v>
      </c>
      <c r="DH118" s="826"/>
      <c r="DI118" s="826"/>
      <c r="DJ118" s="826"/>
      <c r="DK118" s="827"/>
      <c r="DL118" s="828" t="s">
        <v>393</v>
      </c>
      <c r="DM118" s="826"/>
      <c r="DN118" s="826"/>
      <c r="DO118" s="826"/>
      <c r="DP118" s="827"/>
      <c r="DQ118" s="828" t="s">
        <v>450</v>
      </c>
      <c r="DR118" s="826"/>
      <c r="DS118" s="826"/>
      <c r="DT118" s="826"/>
      <c r="DU118" s="827"/>
      <c r="DV118" s="873" t="s">
        <v>450</v>
      </c>
      <c r="DW118" s="874"/>
      <c r="DX118" s="874"/>
      <c r="DY118" s="874"/>
      <c r="DZ118" s="875"/>
    </row>
    <row r="119" spans="1:130" s="248" customFormat="1" ht="26.25" customHeight="1" x14ac:dyDescent="0.2">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450</v>
      </c>
      <c r="AG119" s="944"/>
      <c r="AH119" s="944"/>
      <c r="AI119" s="944"/>
      <c r="AJ119" s="945"/>
      <c r="AK119" s="946" t="s">
        <v>466</v>
      </c>
      <c r="AL119" s="944"/>
      <c r="AM119" s="944"/>
      <c r="AN119" s="944"/>
      <c r="AO119" s="945"/>
      <c r="AP119" s="947" t="s">
        <v>466</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475</v>
      </c>
      <c r="BP119" s="927"/>
      <c r="BQ119" s="931">
        <v>43713001</v>
      </c>
      <c r="BR119" s="894"/>
      <c r="BS119" s="894"/>
      <c r="BT119" s="894"/>
      <c r="BU119" s="894"/>
      <c r="BV119" s="894">
        <v>44976413</v>
      </c>
      <c r="BW119" s="894"/>
      <c r="BX119" s="894"/>
      <c r="BY119" s="894"/>
      <c r="BZ119" s="894"/>
      <c r="CA119" s="894">
        <v>45076216</v>
      </c>
      <c r="CB119" s="894"/>
      <c r="CC119" s="894"/>
      <c r="CD119" s="894"/>
      <c r="CE119" s="894"/>
      <c r="CF119" s="792"/>
      <c r="CG119" s="793"/>
      <c r="CH119" s="793"/>
      <c r="CI119" s="793"/>
      <c r="CJ119" s="883"/>
      <c r="CK119" s="981"/>
      <c r="CL119" s="869"/>
      <c r="CM119" s="887" t="s">
        <v>476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477</v>
      </c>
      <c r="DH119" s="809"/>
      <c r="DI119" s="809"/>
      <c r="DJ119" s="809"/>
      <c r="DK119" s="810"/>
      <c r="DL119" s="811" t="s">
        <v>128</v>
      </c>
      <c r="DM119" s="809"/>
      <c r="DN119" s="809"/>
      <c r="DO119" s="809"/>
      <c r="DP119" s="810"/>
      <c r="DQ119" s="811" t="s">
        <v>450</v>
      </c>
      <c r="DR119" s="809"/>
      <c r="DS119" s="809"/>
      <c r="DT119" s="809"/>
      <c r="DU119" s="810"/>
      <c r="DV119" s="897" t="s">
        <v>450</v>
      </c>
      <c r="DW119" s="898"/>
      <c r="DX119" s="898"/>
      <c r="DY119" s="898"/>
      <c r="DZ119" s="899"/>
    </row>
    <row r="120" spans="1:130" s="248" customFormat="1" ht="26.25" customHeight="1" x14ac:dyDescent="0.2">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393</v>
      </c>
      <c r="AB120" s="826"/>
      <c r="AC120" s="826"/>
      <c r="AD120" s="826"/>
      <c r="AE120" s="827"/>
      <c r="AF120" s="828" t="s">
        <v>462</v>
      </c>
      <c r="AG120" s="826"/>
      <c r="AH120" s="826"/>
      <c r="AI120" s="826"/>
      <c r="AJ120" s="827"/>
      <c r="AK120" s="828" t="s">
        <v>473</v>
      </c>
      <c r="AL120" s="826"/>
      <c r="AM120" s="826"/>
      <c r="AN120" s="826"/>
      <c r="AO120" s="827"/>
      <c r="AP120" s="873" t="s">
        <v>393</v>
      </c>
      <c r="AQ120" s="874"/>
      <c r="AR120" s="874"/>
      <c r="AS120" s="874"/>
      <c r="AT120" s="875"/>
      <c r="AU120" s="932" t="s">
        <v>478</v>
      </c>
      <c r="AV120" s="933"/>
      <c r="AW120" s="933"/>
      <c r="AX120" s="933"/>
      <c r="AY120" s="934"/>
      <c r="AZ120" s="909" t="s">
        <v>479</v>
      </c>
      <c r="BA120" s="854"/>
      <c r="BB120" s="854"/>
      <c r="BC120" s="854"/>
      <c r="BD120" s="854"/>
      <c r="BE120" s="854"/>
      <c r="BF120" s="854"/>
      <c r="BG120" s="854"/>
      <c r="BH120" s="854"/>
      <c r="BI120" s="854"/>
      <c r="BJ120" s="854"/>
      <c r="BK120" s="854"/>
      <c r="BL120" s="854"/>
      <c r="BM120" s="854"/>
      <c r="BN120" s="854"/>
      <c r="BO120" s="854"/>
      <c r="BP120" s="855"/>
      <c r="BQ120" s="910">
        <v>11280360</v>
      </c>
      <c r="BR120" s="891"/>
      <c r="BS120" s="891"/>
      <c r="BT120" s="891"/>
      <c r="BU120" s="891"/>
      <c r="BV120" s="891">
        <v>10612658</v>
      </c>
      <c r="BW120" s="891"/>
      <c r="BX120" s="891"/>
      <c r="BY120" s="891"/>
      <c r="BZ120" s="891"/>
      <c r="CA120" s="891">
        <v>10200931</v>
      </c>
      <c r="CB120" s="891"/>
      <c r="CC120" s="891"/>
      <c r="CD120" s="891"/>
      <c r="CE120" s="891"/>
      <c r="CF120" s="915">
        <v>49.1</v>
      </c>
      <c r="CG120" s="916"/>
      <c r="CH120" s="916"/>
      <c r="CI120" s="916"/>
      <c r="CJ120" s="916"/>
      <c r="CK120" s="917" t="s">
        <v>480</v>
      </c>
      <c r="CL120" s="901"/>
      <c r="CM120" s="901"/>
      <c r="CN120" s="901"/>
      <c r="CO120" s="902"/>
      <c r="CP120" s="921" t="s">
        <v>481</v>
      </c>
      <c r="CQ120" s="922"/>
      <c r="CR120" s="922"/>
      <c r="CS120" s="922"/>
      <c r="CT120" s="922"/>
      <c r="CU120" s="922"/>
      <c r="CV120" s="922"/>
      <c r="CW120" s="922"/>
      <c r="CX120" s="922"/>
      <c r="CY120" s="922"/>
      <c r="CZ120" s="922"/>
      <c r="DA120" s="922"/>
      <c r="DB120" s="922"/>
      <c r="DC120" s="922"/>
      <c r="DD120" s="922"/>
      <c r="DE120" s="922"/>
      <c r="DF120" s="923"/>
      <c r="DG120" s="910">
        <v>8292253</v>
      </c>
      <c r="DH120" s="891"/>
      <c r="DI120" s="891"/>
      <c r="DJ120" s="891"/>
      <c r="DK120" s="891"/>
      <c r="DL120" s="891">
        <v>7776256</v>
      </c>
      <c r="DM120" s="891"/>
      <c r="DN120" s="891"/>
      <c r="DO120" s="891"/>
      <c r="DP120" s="891"/>
      <c r="DQ120" s="891">
        <v>7518251</v>
      </c>
      <c r="DR120" s="891"/>
      <c r="DS120" s="891"/>
      <c r="DT120" s="891"/>
      <c r="DU120" s="891"/>
      <c r="DV120" s="892">
        <v>36.200000000000003</v>
      </c>
      <c r="DW120" s="892"/>
      <c r="DX120" s="892"/>
      <c r="DY120" s="892"/>
      <c r="DZ120" s="893"/>
    </row>
    <row r="121" spans="1:130" s="248" customFormat="1" ht="26.25" customHeight="1" x14ac:dyDescent="0.2">
      <c r="A121" s="866"/>
      <c r="B121" s="867"/>
      <c r="C121" s="912" t="s">
        <v>482</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446</v>
      </c>
      <c r="AB121" s="826"/>
      <c r="AC121" s="826"/>
      <c r="AD121" s="826"/>
      <c r="AE121" s="827"/>
      <c r="AF121" s="828" t="s">
        <v>450</v>
      </c>
      <c r="AG121" s="826"/>
      <c r="AH121" s="826"/>
      <c r="AI121" s="826"/>
      <c r="AJ121" s="827"/>
      <c r="AK121" s="828" t="s">
        <v>393</v>
      </c>
      <c r="AL121" s="826"/>
      <c r="AM121" s="826"/>
      <c r="AN121" s="826"/>
      <c r="AO121" s="827"/>
      <c r="AP121" s="873" t="s">
        <v>450</v>
      </c>
      <c r="AQ121" s="874"/>
      <c r="AR121" s="874"/>
      <c r="AS121" s="874"/>
      <c r="AT121" s="875"/>
      <c r="AU121" s="935"/>
      <c r="AV121" s="936"/>
      <c r="AW121" s="936"/>
      <c r="AX121" s="936"/>
      <c r="AY121" s="937"/>
      <c r="AZ121" s="861" t="s">
        <v>483</v>
      </c>
      <c r="BA121" s="796"/>
      <c r="BB121" s="796"/>
      <c r="BC121" s="796"/>
      <c r="BD121" s="796"/>
      <c r="BE121" s="796"/>
      <c r="BF121" s="796"/>
      <c r="BG121" s="796"/>
      <c r="BH121" s="796"/>
      <c r="BI121" s="796"/>
      <c r="BJ121" s="796"/>
      <c r="BK121" s="796"/>
      <c r="BL121" s="796"/>
      <c r="BM121" s="796"/>
      <c r="BN121" s="796"/>
      <c r="BO121" s="796"/>
      <c r="BP121" s="797"/>
      <c r="BQ121" s="862">
        <v>8927263</v>
      </c>
      <c r="BR121" s="863"/>
      <c r="BS121" s="863"/>
      <c r="BT121" s="863"/>
      <c r="BU121" s="863"/>
      <c r="BV121" s="863">
        <v>8767322</v>
      </c>
      <c r="BW121" s="863"/>
      <c r="BX121" s="863"/>
      <c r="BY121" s="863"/>
      <c r="BZ121" s="863"/>
      <c r="CA121" s="863">
        <v>9169300</v>
      </c>
      <c r="CB121" s="863"/>
      <c r="CC121" s="863"/>
      <c r="CD121" s="863"/>
      <c r="CE121" s="863"/>
      <c r="CF121" s="924">
        <v>44.1</v>
      </c>
      <c r="CG121" s="925"/>
      <c r="CH121" s="925"/>
      <c r="CI121" s="925"/>
      <c r="CJ121" s="925"/>
      <c r="CK121" s="918"/>
      <c r="CL121" s="904"/>
      <c r="CM121" s="904"/>
      <c r="CN121" s="904"/>
      <c r="CO121" s="905"/>
      <c r="CP121" s="884" t="s">
        <v>484</v>
      </c>
      <c r="CQ121" s="885"/>
      <c r="CR121" s="885"/>
      <c r="CS121" s="885"/>
      <c r="CT121" s="885"/>
      <c r="CU121" s="885"/>
      <c r="CV121" s="885"/>
      <c r="CW121" s="885"/>
      <c r="CX121" s="885"/>
      <c r="CY121" s="885"/>
      <c r="CZ121" s="885"/>
      <c r="DA121" s="885"/>
      <c r="DB121" s="885"/>
      <c r="DC121" s="885"/>
      <c r="DD121" s="885"/>
      <c r="DE121" s="885"/>
      <c r="DF121" s="886"/>
      <c r="DG121" s="862">
        <v>3365</v>
      </c>
      <c r="DH121" s="863"/>
      <c r="DI121" s="863"/>
      <c r="DJ121" s="863"/>
      <c r="DK121" s="863"/>
      <c r="DL121" s="863">
        <v>3514</v>
      </c>
      <c r="DM121" s="863"/>
      <c r="DN121" s="863"/>
      <c r="DO121" s="863"/>
      <c r="DP121" s="863"/>
      <c r="DQ121" s="863">
        <v>14332</v>
      </c>
      <c r="DR121" s="863"/>
      <c r="DS121" s="863"/>
      <c r="DT121" s="863"/>
      <c r="DU121" s="863"/>
      <c r="DV121" s="840">
        <v>0.1</v>
      </c>
      <c r="DW121" s="840"/>
      <c r="DX121" s="840"/>
      <c r="DY121" s="840"/>
      <c r="DZ121" s="841"/>
    </row>
    <row r="122" spans="1:130" s="248" customFormat="1" ht="26.25" customHeight="1" x14ac:dyDescent="0.2">
      <c r="A122" s="866"/>
      <c r="B122" s="867"/>
      <c r="C122" s="870" t="s">
        <v>456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393</v>
      </c>
      <c r="AB122" s="826"/>
      <c r="AC122" s="826"/>
      <c r="AD122" s="826"/>
      <c r="AE122" s="827"/>
      <c r="AF122" s="828" t="s">
        <v>471</v>
      </c>
      <c r="AG122" s="826"/>
      <c r="AH122" s="826"/>
      <c r="AI122" s="826"/>
      <c r="AJ122" s="827"/>
      <c r="AK122" s="828" t="s">
        <v>450</v>
      </c>
      <c r="AL122" s="826"/>
      <c r="AM122" s="826"/>
      <c r="AN122" s="826"/>
      <c r="AO122" s="827"/>
      <c r="AP122" s="873" t="s">
        <v>450</v>
      </c>
      <c r="AQ122" s="874"/>
      <c r="AR122" s="874"/>
      <c r="AS122" s="874"/>
      <c r="AT122" s="875"/>
      <c r="AU122" s="935"/>
      <c r="AV122" s="936"/>
      <c r="AW122" s="936"/>
      <c r="AX122" s="936"/>
      <c r="AY122" s="937"/>
      <c r="AZ122" s="928" t="s">
        <v>485</v>
      </c>
      <c r="BA122" s="929"/>
      <c r="BB122" s="929"/>
      <c r="BC122" s="929"/>
      <c r="BD122" s="929"/>
      <c r="BE122" s="929"/>
      <c r="BF122" s="929"/>
      <c r="BG122" s="929"/>
      <c r="BH122" s="929"/>
      <c r="BI122" s="929"/>
      <c r="BJ122" s="929"/>
      <c r="BK122" s="929"/>
      <c r="BL122" s="929"/>
      <c r="BM122" s="929"/>
      <c r="BN122" s="929"/>
      <c r="BO122" s="929"/>
      <c r="BP122" s="930"/>
      <c r="BQ122" s="931">
        <v>31380786</v>
      </c>
      <c r="BR122" s="894"/>
      <c r="BS122" s="894"/>
      <c r="BT122" s="894"/>
      <c r="BU122" s="894"/>
      <c r="BV122" s="894">
        <v>30792104</v>
      </c>
      <c r="BW122" s="894"/>
      <c r="BX122" s="894"/>
      <c r="BY122" s="894"/>
      <c r="BZ122" s="894"/>
      <c r="CA122" s="894">
        <v>30235059</v>
      </c>
      <c r="CB122" s="894"/>
      <c r="CC122" s="894"/>
      <c r="CD122" s="894"/>
      <c r="CE122" s="894"/>
      <c r="CF122" s="895">
        <v>145.5</v>
      </c>
      <c r="CG122" s="896"/>
      <c r="CH122" s="896"/>
      <c r="CI122" s="896"/>
      <c r="CJ122" s="896"/>
      <c r="CK122" s="918"/>
      <c r="CL122" s="904"/>
      <c r="CM122" s="904"/>
      <c r="CN122" s="904"/>
      <c r="CO122" s="905"/>
      <c r="CP122" s="884" t="s">
        <v>486</v>
      </c>
      <c r="CQ122" s="885"/>
      <c r="CR122" s="885"/>
      <c r="CS122" s="885"/>
      <c r="CT122" s="885"/>
      <c r="CU122" s="885"/>
      <c r="CV122" s="885"/>
      <c r="CW122" s="885"/>
      <c r="CX122" s="885"/>
      <c r="CY122" s="885"/>
      <c r="CZ122" s="885"/>
      <c r="DA122" s="885"/>
      <c r="DB122" s="885"/>
      <c r="DC122" s="885"/>
      <c r="DD122" s="885"/>
      <c r="DE122" s="885"/>
      <c r="DF122" s="886"/>
      <c r="DG122" s="862" t="s">
        <v>450</v>
      </c>
      <c r="DH122" s="863"/>
      <c r="DI122" s="863"/>
      <c r="DJ122" s="863"/>
      <c r="DK122" s="863"/>
      <c r="DL122" s="863" t="s">
        <v>450</v>
      </c>
      <c r="DM122" s="863"/>
      <c r="DN122" s="863"/>
      <c r="DO122" s="863"/>
      <c r="DP122" s="863"/>
      <c r="DQ122" s="863" t="s">
        <v>459</v>
      </c>
      <c r="DR122" s="863"/>
      <c r="DS122" s="863"/>
      <c r="DT122" s="863"/>
      <c r="DU122" s="863"/>
      <c r="DV122" s="840" t="s">
        <v>450</v>
      </c>
      <c r="DW122" s="840"/>
      <c r="DX122" s="840"/>
      <c r="DY122" s="840"/>
      <c r="DZ122" s="841"/>
    </row>
    <row r="123" spans="1:130" s="248" customFormat="1" ht="26.25" customHeight="1" x14ac:dyDescent="0.2">
      <c r="A123" s="866"/>
      <c r="B123" s="867"/>
      <c r="C123" s="870" t="s">
        <v>467</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450</v>
      </c>
      <c r="AB123" s="826"/>
      <c r="AC123" s="826"/>
      <c r="AD123" s="826"/>
      <c r="AE123" s="827"/>
      <c r="AF123" s="828" t="s">
        <v>393</v>
      </c>
      <c r="AG123" s="826"/>
      <c r="AH123" s="826"/>
      <c r="AI123" s="826"/>
      <c r="AJ123" s="827"/>
      <c r="AK123" s="828" t="s">
        <v>450</v>
      </c>
      <c r="AL123" s="826"/>
      <c r="AM123" s="826"/>
      <c r="AN123" s="826"/>
      <c r="AO123" s="827"/>
      <c r="AP123" s="873" t="s">
        <v>128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487</v>
      </c>
      <c r="BP123" s="927"/>
      <c r="BQ123" s="881">
        <v>51588409</v>
      </c>
      <c r="BR123" s="882"/>
      <c r="BS123" s="882"/>
      <c r="BT123" s="882"/>
      <c r="BU123" s="882"/>
      <c r="BV123" s="882">
        <v>50172084</v>
      </c>
      <c r="BW123" s="882"/>
      <c r="BX123" s="882"/>
      <c r="BY123" s="882"/>
      <c r="BZ123" s="882"/>
      <c r="CA123" s="882">
        <v>49605290</v>
      </c>
      <c r="CB123" s="882"/>
      <c r="CC123" s="882"/>
      <c r="CD123" s="882"/>
      <c r="CE123" s="882"/>
      <c r="CF123" s="792"/>
      <c r="CG123" s="793"/>
      <c r="CH123" s="793"/>
      <c r="CI123" s="793"/>
      <c r="CJ123" s="883"/>
      <c r="CK123" s="918"/>
      <c r="CL123" s="904"/>
      <c r="CM123" s="904"/>
      <c r="CN123" s="904"/>
      <c r="CO123" s="905"/>
      <c r="CP123" s="884" t="s">
        <v>488</v>
      </c>
      <c r="CQ123" s="885"/>
      <c r="CR123" s="885"/>
      <c r="CS123" s="885"/>
      <c r="CT123" s="885"/>
      <c r="CU123" s="885"/>
      <c r="CV123" s="885"/>
      <c r="CW123" s="885"/>
      <c r="CX123" s="885"/>
      <c r="CY123" s="885"/>
      <c r="CZ123" s="885"/>
      <c r="DA123" s="885"/>
      <c r="DB123" s="885"/>
      <c r="DC123" s="885"/>
      <c r="DD123" s="885"/>
      <c r="DE123" s="885"/>
      <c r="DF123" s="886"/>
      <c r="DG123" s="825" t="s">
        <v>473</v>
      </c>
      <c r="DH123" s="826"/>
      <c r="DI123" s="826"/>
      <c r="DJ123" s="826"/>
      <c r="DK123" s="827"/>
      <c r="DL123" s="828" t="s">
        <v>447</v>
      </c>
      <c r="DM123" s="826"/>
      <c r="DN123" s="826"/>
      <c r="DO123" s="826"/>
      <c r="DP123" s="827"/>
      <c r="DQ123" s="828" t="s">
        <v>450</v>
      </c>
      <c r="DR123" s="826"/>
      <c r="DS123" s="826"/>
      <c r="DT123" s="826"/>
      <c r="DU123" s="827"/>
      <c r="DV123" s="873" t="s">
        <v>447</v>
      </c>
      <c r="DW123" s="874"/>
      <c r="DX123" s="874"/>
      <c r="DY123" s="874"/>
      <c r="DZ123" s="875"/>
    </row>
    <row r="124" spans="1:130" s="248" customFormat="1" ht="26.25" customHeight="1" thickBot="1" x14ac:dyDescent="0.25">
      <c r="A124" s="866"/>
      <c r="B124" s="867"/>
      <c r="C124" s="870" t="s">
        <v>470</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461</v>
      </c>
      <c r="AB124" s="826"/>
      <c r="AC124" s="826"/>
      <c r="AD124" s="826"/>
      <c r="AE124" s="827"/>
      <c r="AF124" s="828" t="s">
        <v>450</v>
      </c>
      <c r="AG124" s="826"/>
      <c r="AH124" s="826"/>
      <c r="AI124" s="826"/>
      <c r="AJ124" s="827"/>
      <c r="AK124" s="828" t="s">
        <v>450</v>
      </c>
      <c r="AL124" s="826"/>
      <c r="AM124" s="826"/>
      <c r="AN124" s="826"/>
      <c r="AO124" s="827"/>
      <c r="AP124" s="873" t="s">
        <v>457</v>
      </c>
      <c r="AQ124" s="874"/>
      <c r="AR124" s="874"/>
      <c r="AS124" s="874"/>
      <c r="AT124" s="875"/>
      <c r="AU124" s="876" t="s">
        <v>489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450</v>
      </c>
      <c r="BR124" s="880"/>
      <c r="BS124" s="880"/>
      <c r="BT124" s="880"/>
      <c r="BU124" s="880"/>
      <c r="BV124" s="880" t="s">
        <v>457</v>
      </c>
      <c r="BW124" s="880"/>
      <c r="BX124" s="880"/>
      <c r="BY124" s="880"/>
      <c r="BZ124" s="880"/>
      <c r="CA124" s="880" t="s">
        <v>128</v>
      </c>
      <c r="CB124" s="880"/>
      <c r="CC124" s="880"/>
      <c r="CD124" s="880"/>
      <c r="CE124" s="880"/>
      <c r="CF124" s="770"/>
      <c r="CG124" s="771"/>
      <c r="CH124" s="771"/>
      <c r="CI124" s="771"/>
      <c r="CJ124" s="911"/>
      <c r="CK124" s="919"/>
      <c r="CL124" s="919"/>
      <c r="CM124" s="919"/>
      <c r="CN124" s="919"/>
      <c r="CO124" s="920"/>
      <c r="CP124" s="884" t="s">
        <v>490</v>
      </c>
      <c r="CQ124" s="885"/>
      <c r="CR124" s="885"/>
      <c r="CS124" s="885"/>
      <c r="CT124" s="885"/>
      <c r="CU124" s="885"/>
      <c r="CV124" s="885"/>
      <c r="CW124" s="885"/>
      <c r="CX124" s="885"/>
      <c r="CY124" s="885"/>
      <c r="CZ124" s="885"/>
      <c r="DA124" s="885"/>
      <c r="DB124" s="885"/>
      <c r="DC124" s="885"/>
      <c r="DD124" s="885"/>
      <c r="DE124" s="885"/>
      <c r="DF124" s="886"/>
      <c r="DG124" s="808" t="s">
        <v>393</v>
      </c>
      <c r="DH124" s="809"/>
      <c r="DI124" s="809"/>
      <c r="DJ124" s="809"/>
      <c r="DK124" s="810"/>
      <c r="DL124" s="811" t="s">
        <v>473</v>
      </c>
      <c r="DM124" s="809"/>
      <c r="DN124" s="809"/>
      <c r="DO124" s="809"/>
      <c r="DP124" s="810"/>
      <c r="DQ124" s="811" t="s">
        <v>393</v>
      </c>
      <c r="DR124" s="809"/>
      <c r="DS124" s="809"/>
      <c r="DT124" s="809"/>
      <c r="DU124" s="810"/>
      <c r="DV124" s="897" t="s">
        <v>447</v>
      </c>
      <c r="DW124" s="898"/>
      <c r="DX124" s="898"/>
      <c r="DY124" s="898"/>
      <c r="DZ124" s="899"/>
    </row>
    <row r="125" spans="1:130" s="248" customFormat="1" ht="26.25" customHeight="1" x14ac:dyDescent="0.2">
      <c r="A125" s="866"/>
      <c r="B125" s="867"/>
      <c r="C125" s="870" t="s">
        <v>474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462</v>
      </c>
      <c r="AB125" s="826"/>
      <c r="AC125" s="826"/>
      <c r="AD125" s="826"/>
      <c r="AE125" s="827"/>
      <c r="AF125" s="828" t="s">
        <v>393</v>
      </c>
      <c r="AG125" s="826"/>
      <c r="AH125" s="826"/>
      <c r="AI125" s="826"/>
      <c r="AJ125" s="827"/>
      <c r="AK125" s="828" t="s">
        <v>491</v>
      </c>
      <c r="AL125" s="826"/>
      <c r="AM125" s="826"/>
      <c r="AN125" s="826"/>
      <c r="AO125" s="827"/>
      <c r="AP125" s="873" t="s">
        <v>462</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492</v>
      </c>
      <c r="CL125" s="901"/>
      <c r="CM125" s="901"/>
      <c r="CN125" s="901"/>
      <c r="CO125" s="902"/>
      <c r="CP125" s="909" t="s">
        <v>493</v>
      </c>
      <c r="CQ125" s="854"/>
      <c r="CR125" s="854"/>
      <c r="CS125" s="854"/>
      <c r="CT125" s="854"/>
      <c r="CU125" s="854"/>
      <c r="CV125" s="854"/>
      <c r="CW125" s="854"/>
      <c r="CX125" s="854"/>
      <c r="CY125" s="854"/>
      <c r="CZ125" s="854"/>
      <c r="DA125" s="854"/>
      <c r="DB125" s="854"/>
      <c r="DC125" s="854"/>
      <c r="DD125" s="854"/>
      <c r="DE125" s="854"/>
      <c r="DF125" s="855"/>
      <c r="DG125" s="910" t="s">
        <v>473</v>
      </c>
      <c r="DH125" s="891"/>
      <c r="DI125" s="891"/>
      <c r="DJ125" s="891"/>
      <c r="DK125" s="891"/>
      <c r="DL125" s="891" t="s">
        <v>446</v>
      </c>
      <c r="DM125" s="891"/>
      <c r="DN125" s="891"/>
      <c r="DO125" s="891"/>
      <c r="DP125" s="891"/>
      <c r="DQ125" s="891" t="s">
        <v>462</v>
      </c>
      <c r="DR125" s="891"/>
      <c r="DS125" s="891"/>
      <c r="DT125" s="891"/>
      <c r="DU125" s="891"/>
      <c r="DV125" s="892" t="s">
        <v>128</v>
      </c>
      <c r="DW125" s="892"/>
      <c r="DX125" s="892"/>
      <c r="DY125" s="892"/>
      <c r="DZ125" s="893"/>
    </row>
    <row r="126" spans="1:130" s="248" customFormat="1" ht="26.25" customHeight="1" thickBot="1" x14ac:dyDescent="0.25">
      <c r="A126" s="866"/>
      <c r="B126" s="867"/>
      <c r="C126" s="870" t="s">
        <v>476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450</v>
      </c>
      <c r="AB126" s="826"/>
      <c r="AC126" s="826"/>
      <c r="AD126" s="826"/>
      <c r="AE126" s="827"/>
      <c r="AF126" s="828" t="s">
        <v>462</v>
      </c>
      <c r="AG126" s="826"/>
      <c r="AH126" s="826"/>
      <c r="AI126" s="826"/>
      <c r="AJ126" s="827"/>
      <c r="AK126" s="828" t="s">
        <v>457</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494</v>
      </c>
      <c r="CQ126" s="796"/>
      <c r="CR126" s="796"/>
      <c r="CS126" s="796"/>
      <c r="CT126" s="796"/>
      <c r="CU126" s="796"/>
      <c r="CV126" s="796"/>
      <c r="CW126" s="796"/>
      <c r="CX126" s="796"/>
      <c r="CY126" s="796"/>
      <c r="CZ126" s="796"/>
      <c r="DA126" s="796"/>
      <c r="DB126" s="796"/>
      <c r="DC126" s="796"/>
      <c r="DD126" s="796"/>
      <c r="DE126" s="796"/>
      <c r="DF126" s="797"/>
      <c r="DG126" s="862" t="s">
        <v>447</v>
      </c>
      <c r="DH126" s="863"/>
      <c r="DI126" s="863"/>
      <c r="DJ126" s="863"/>
      <c r="DK126" s="863"/>
      <c r="DL126" s="863" t="s">
        <v>457</v>
      </c>
      <c r="DM126" s="863"/>
      <c r="DN126" s="863"/>
      <c r="DO126" s="863"/>
      <c r="DP126" s="863"/>
      <c r="DQ126" s="863" t="s">
        <v>446</v>
      </c>
      <c r="DR126" s="863"/>
      <c r="DS126" s="863"/>
      <c r="DT126" s="863"/>
      <c r="DU126" s="863"/>
      <c r="DV126" s="840" t="s">
        <v>447</v>
      </c>
      <c r="DW126" s="840"/>
      <c r="DX126" s="840"/>
      <c r="DY126" s="840"/>
      <c r="DZ126" s="841"/>
    </row>
    <row r="127" spans="1:130" s="248" customFormat="1" ht="26.25" customHeight="1" x14ac:dyDescent="0.2">
      <c r="A127" s="868"/>
      <c r="B127" s="869"/>
      <c r="C127" s="887" t="s">
        <v>495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450</v>
      </c>
      <c r="AB127" s="826"/>
      <c r="AC127" s="826"/>
      <c r="AD127" s="826"/>
      <c r="AE127" s="827"/>
      <c r="AF127" s="828" t="s">
        <v>461</v>
      </c>
      <c r="AG127" s="826"/>
      <c r="AH127" s="826"/>
      <c r="AI127" s="826"/>
      <c r="AJ127" s="827"/>
      <c r="AK127" s="828" t="s">
        <v>457</v>
      </c>
      <c r="AL127" s="826"/>
      <c r="AM127" s="826"/>
      <c r="AN127" s="826"/>
      <c r="AO127" s="827"/>
      <c r="AP127" s="873" t="s">
        <v>457</v>
      </c>
      <c r="AQ127" s="874"/>
      <c r="AR127" s="874"/>
      <c r="AS127" s="874"/>
      <c r="AT127" s="875"/>
      <c r="AU127" s="284"/>
      <c r="AV127" s="284"/>
      <c r="AW127" s="284"/>
      <c r="AX127" s="890" t="s">
        <v>496</v>
      </c>
      <c r="AY127" s="858"/>
      <c r="AZ127" s="858"/>
      <c r="BA127" s="858"/>
      <c r="BB127" s="858"/>
      <c r="BC127" s="858"/>
      <c r="BD127" s="858"/>
      <c r="BE127" s="859"/>
      <c r="BF127" s="857" t="s">
        <v>497</v>
      </c>
      <c r="BG127" s="858"/>
      <c r="BH127" s="858"/>
      <c r="BI127" s="858"/>
      <c r="BJ127" s="858"/>
      <c r="BK127" s="858"/>
      <c r="BL127" s="859"/>
      <c r="BM127" s="857" t="s">
        <v>498</v>
      </c>
      <c r="BN127" s="858"/>
      <c r="BO127" s="858"/>
      <c r="BP127" s="858"/>
      <c r="BQ127" s="858"/>
      <c r="BR127" s="858"/>
      <c r="BS127" s="859"/>
      <c r="BT127" s="857" t="s">
        <v>499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500</v>
      </c>
      <c r="CQ127" s="796"/>
      <c r="CR127" s="796"/>
      <c r="CS127" s="796"/>
      <c r="CT127" s="796"/>
      <c r="CU127" s="796"/>
      <c r="CV127" s="796"/>
      <c r="CW127" s="796"/>
      <c r="CX127" s="796"/>
      <c r="CY127" s="796"/>
      <c r="CZ127" s="796"/>
      <c r="DA127" s="796"/>
      <c r="DB127" s="796"/>
      <c r="DC127" s="796"/>
      <c r="DD127" s="796"/>
      <c r="DE127" s="796"/>
      <c r="DF127" s="797"/>
      <c r="DG127" s="862" t="s">
        <v>491</v>
      </c>
      <c r="DH127" s="863"/>
      <c r="DI127" s="863"/>
      <c r="DJ127" s="863"/>
      <c r="DK127" s="863"/>
      <c r="DL127" s="863" t="s">
        <v>462</v>
      </c>
      <c r="DM127" s="863"/>
      <c r="DN127" s="863"/>
      <c r="DO127" s="863"/>
      <c r="DP127" s="863"/>
      <c r="DQ127" s="863" t="s">
        <v>461</v>
      </c>
      <c r="DR127" s="863"/>
      <c r="DS127" s="863"/>
      <c r="DT127" s="863"/>
      <c r="DU127" s="863"/>
      <c r="DV127" s="840" t="s">
        <v>462</v>
      </c>
      <c r="DW127" s="840"/>
      <c r="DX127" s="840"/>
      <c r="DY127" s="840"/>
      <c r="DZ127" s="841"/>
    </row>
    <row r="128" spans="1:130" s="248" customFormat="1" ht="26.25" customHeight="1" thickBot="1" x14ac:dyDescent="0.25">
      <c r="A128" s="842" t="s">
        <v>501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502</v>
      </c>
      <c r="X128" s="844"/>
      <c r="Y128" s="844"/>
      <c r="Z128" s="845"/>
      <c r="AA128" s="846">
        <v>884809</v>
      </c>
      <c r="AB128" s="847"/>
      <c r="AC128" s="847"/>
      <c r="AD128" s="847"/>
      <c r="AE128" s="848"/>
      <c r="AF128" s="849">
        <v>851134</v>
      </c>
      <c r="AG128" s="847"/>
      <c r="AH128" s="847"/>
      <c r="AI128" s="847"/>
      <c r="AJ128" s="848"/>
      <c r="AK128" s="849">
        <v>888093</v>
      </c>
      <c r="AL128" s="847"/>
      <c r="AM128" s="847"/>
      <c r="AN128" s="847"/>
      <c r="AO128" s="848"/>
      <c r="AP128" s="850"/>
      <c r="AQ128" s="851"/>
      <c r="AR128" s="851"/>
      <c r="AS128" s="851"/>
      <c r="AT128" s="852"/>
      <c r="AU128" s="284"/>
      <c r="AV128" s="284"/>
      <c r="AW128" s="284"/>
      <c r="AX128" s="853" t="s">
        <v>503</v>
      </c>
      <c r="AY128" s="854"/>
      <c r="AZ128" s="854"/>
      <c r="BA128" s="854"/>
      <c r="BB128" s="854"/>
      <c r="BC128" s="854"/>
      <c r="BD128" s="854"/>
      <c r="BE128" s="855"/>
      <c r="BF128" s="832" t="s">
        <v>450</v>
      </c>
      <c r="BG128" s="833"/>
      <c r="BH128" s="833"/>
      <c r="BI128" s="833"/>
      <c r="BJ128" s="833"/>
      <c r="BK128" s="833"/>
      <c r="BL128" s="856"/>
      <c r="BM128" s="832">
        <v>12.19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504</v>
      </c>
      <c r="CQ128" s="774"/>
      <c r="CR128" s="774"/>
      <c r="CS128" s="774"/>
      <c r="CT128" s="774"/>
      <c r="CU128" s="774"/>
      <c r="CV128" s="774"/>
      <c r="CW128" s="774"/>
      <c r="CX128" s="774"/>
      <c r="CY128" s="774"/>
      <c r="CZ128" s="774"/>
      <c r="DA128" s="774"/>
      <c r="DB128" s="774"/>
      <c r="DC128" s="774"/>
      <c r="DD128" s="774"/>
      <c r="DE128" s="774"/>
      <c r="DF128" s="775"/>
      <c r="DG128" s="836" t="s">
        <v>446</v>
      </c>
      <c r="DH128" s="837"/>
      <c r="DI128" s="837"/>
      <c r="DJ128" s="837"/>
      <c r="DK128" s="837"/>
      <c r="DL128" s="837" t="s">
        <v>491</v>
      </c>
      <c r="DM128" s="837"/>
      <c r="DN128" s="837"/>
      <c r="DO128" s="837"/>
      <c r="DP128" s="837"/>
      <c r="DQ128" s="837" t="s">
        <v>450</v>
      </c>
      <c r="DR128" s="837"/>
      <c r="DS128" s="837"/>
      <c r="DT128" s="837"/>
      <c r="DU128" s="837"/>
      <c r="DV128" s="838" t="s">
        <v>457</v>
      </c>
      <c r="DW128" s="838"/>
      <c r="DX128" s="838"/>
      <c r="DY128" s="838"/>
      <c r="DZ128" s="839"/>
    </row>
    <row r="129" spans="1:131" s="248" customFormat="1" ht="26.25" customHeight="1" x14ac:dyDescent="0.2">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505</v>
      </c>
      <c r="X129" s="823"/>
      <c r="Y129" s="823"/>
      <c r="Z129" s="824"/>
      <c r="AA129" s="825">
        <v>22655333</v>
      </c>
      <c r="AB129" s="826"/>
      <c r="AC129" s="826"/>
      <c r="AD129" s="826"/>
      <c r="AE129" s="827"/>
      <c r="AF129" s="828">
        <v>22715498</v>
      </c>
      <c r="AG129" s="826"/>
      <c r="AH129" s="826"/>
      <c r="AI129" s="826"/>
      <c r="AJ129" s="827"/>
      <c r="AK129" s="828">
        <v>23452377</v>
      </c>
      <c r="AL129" s="826"/>
      <c r="AM129" s="826"/>
      <c r="AN129" s="826"/>
      <c r="AO129" s="827"/>
      <c r="AP129" s="829"/>
      <c r="AQ129" s="830"/>
      <c r="AR129" s="830"/>
      <c r="AS129" s="830"/>
      <c r="AT129" s="831"/>
      <c r="AU129" s="286"/>
      <c r="AV129" s="286"/>
      <c r="AW129" s="286"/>
      <c r="AX129" s="795" t="s">
        <v>506</v>
      </c>
      <c r="AY129" s="796"/>
      <c r="AZ129" s="796"/>
      <c r="BA129" s="796"/>
      <c r="BB129" s="796"/>
      <c r="BC129" s="796"/>
      <c r="BD129" s="796"/>
      <c r="BE129" s="797"/>
      <c r="BF129" s="815" t="s">
        <v>447</v>
      </c>
      <c r="BG129" s="816"/>
      <c r="BH129" s="816"/>
      <c r="BI129" s="816"/>
      <c r="BJ129" s="816"/>
      <c r="BK129" s="816"/>
      <c r="BL129" s="817"/>
      <c r="BM129" s="815">
        <v>17.190000000000001</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508</v>
      </c>
      <c r="X130" s="823"/>
      <c r="Y130" s="823"/>
      <c r="Z130" s="824"/>
      <c r="AA130" s="825">
        <v>2687264</v>
      </c>
      <c r="AB130" s="826"/>
      <c r="AC130" s="826"/>
      <c r="AD130" s="826"/>
      <c r="AE130" s="827"/>
      <c r="AF130" s="828">
        <v>2646235</v>
      </c>
      <c r="AG130" s="826"/>
      <c r="AH130" s="826"/>
      <c r="AI130" s="826"/>
      <c r="AJ130" s="827"/>
      <c r="AK130" s="828">
        <v>2666197</v>
      </c>
      <c r="AL130" s="826"/>
      <c r="AM130" s="826"/>
      <c r="AN130" s="826"/>
      <c r="AO130" s="827"/>
      <c r="AP130" s="829"/>
      <c r="AQ130" s="830"/>
      <c r="AR130" s="830"/>
      <c r="AS130" s="830"/>
      <c r="AT130" s="831"/>
      <c r="AU130" s="286"/>
      <c r="AV130" s="286"/>
      <c r="AW130" s="286"/>
      <c r="AX130" s="795" t="s">
        <v>509</v>
      </c>
      <c r="AY130" s="796"/>
      <c r="AZ130" s="796"/>
      <c r="BA130" s="796"/>
      <c r="BB130" s="796"/>
      <c r="BC130" s="796"/>
      <c r="BD130" s="796"/>
      <c r="BE130" s="797"/>
      <c r="BF130" s="798">
        <v>-1.3</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510</v>
      </c>
      <c r="X131" s="806"/>
      <c r="Y131" s="806"/>
      <c r="Z131" s="807"/>
      <c r="AA131" s="808">
        <v>19968069</v>
      </c>
      <c r="AB131" s="809"/>
      <c r="AC131" s="809"/>
      <c r="AD131" s="809"/>
      <c r="AE131" s="810"/>
      <c r="AF131" s="811">
        <v>20069263</v>
      </c>
      <c r="AG131" s="809"/>
      <c r="AH131" s="809"/>
      <c r="AI131" s="809"/>
      <c r="AJ131" s="810"/>
      <c r="AK131" s="811">
        <v>20786180</v>
      </c>
      <c r="AL131" s="809"/>
      <c r="AM131" s="809"/>
      <c r="AN131" s="809"/>
      <c r="AO131" s="810"/>
      <c r="AP131" s="812"/>
      <c r="AQ131" s="813"/>
      <c r="AR131" s="813"/>
      <c r="AS131" s="813"/>
      <c r="AT131" s="814"/>
      <c r="AU131" s="286"/>
      <c r="AV131" s="286"/>
      <c r="AW131" s="286"/>
      <c r="AX131" s="773" t="s">
        <v>511</v>
      </c>
      <c r="AY131" s="774"/>
      <c r="AZ131" s="774"/>
      <c r="BA131" s="774"/>
      <c r="BB131" s="774"/>
      <c r="BC131" s="774"/>
      <c r="BD131" s="774"/>
      <c r="BE131" s="775"/>
      <c r="BF131" s="776" t="s">
        <v>128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512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513</v>
      </c>
      <c r="W132" s="786"/>
      <c r="X132" s="786"/>
      <c r="Y132" s="786"/>
      <c r="Z132" s="787"/>
      <c r="AA132" s="788">
        <v>-1.6822507980000001</v>
      </c>
      <c r="AB132" s="789"/>
      <c r="AC132" s="789"/>
      <c r="AD132" s="789"/>
      <c r="AE132" s="790"/>
      <c r="AF132" s="791">
        <v>-1.1991122940000001</v>
      </c>
      <c r="AG132" s="789"/>
      <c r="AH132" s="789"/>
      <c r="AI132" s="789"/>
      <c r="AJ132" s="790"/>
      <c r="AK132" s="791">
        <v>-1.2335984769999999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514</v>
      </c>
      <c r="W133" s="765"/>
      <c r="X133" s="765"/>
      <c r="Y133" s="765"/>
      <c r="Z133" s="766"/>
      <c r="AA133" s="767">
        <v>-1.3</v>
      </c>
      <c r="AB133" s="768"/>
      <c r="AC133" s="768"/>
      <c r="AD133" s="768"/>
      <c r="AE133" s="769"/>
      <c r="AF133" s="767">
        <v>-1.2</v>
      </c>
      <c r="AG133" s="768"/>
      <c r="AH133" s="768"/>
      <c r="AI133" s="768"/>
      <c r="AJ133" s="769"/>
      <c r="AK133" s="767">
        <v>-1.3</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XLeyxzz8oCQdIUFITv+qdSpOZZpnpCml0UglL7jy/rP3EQarwZVIx/OH3vQAActa5uoovw0+hyqJ1eJC4jAA==" saltValue="lcDXIMrCXDTkJuvk+ZmZ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activeCell="CK52" sqref="CK52"/>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515</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NNuZhu1SaofvSW2/H424fITCwvfM2M7bH6V1NKq6A86lFwLDjvChWdQVxDU/EpTncNlvJJdMLaQpE/fcvZhOLA==" saltValue="WpgINRC4Qtc2n+2vZp8l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izrwTwjUw3Gphh1sXqe99uJgvMOlns8Nng70aopVyJTZrOaz+dQTwu8IQtjLO/79FybwMehpCS/McGSXCbG3Q==" saltValue="hSaMTJcLD7+1Gg15D2PHQ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8" sqref="AK38:AN38"/>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7" t="s">
        <v>518</v>
      </c>
      <c r="AP7" s="305"/>
      <c r="AQ7" s="306" t="s">
        <v>519</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8"/>
      <c r="AP8" s="311" t="s">
        <v>520</v>
      </c>
      <c r="AQ8" s="312" t="s">
        <v>521</v>
      </c>
      <c r="AR8" s="313" t="s">
        <v>522</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8" t="s">
        <v>523</v>
      </c>
      <c r="AL9" s="1189"/>
      <c r="AM9" s="1189"/>
      <c r="AN9" s="1190"/>
      <c r="AO9" s="314">
        <v>7948727</v>
      </c>
      <c r="AP9" s="314">
        <v>72265</v>
      </c>
      <c r="AQ9" s="315">
        <v>61284</v>
      </c>
      <c r="AR9" s="316">
        <v>17.899999999999999</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8" t="s">
        <v>524</v>
      </c>
      <c r="AL10" s="1189"/>
      <c r="AM10" s="1189"/>
      <c r="AN10" s="1190"/>
      <c r="AO10" s="317">
        <v>122313</v>
      </c>
      <c r="AP10" s="317">
        <v>1112</v>
      </c>
      <c r="AQ10" s="318">
        <v>4056</v>
      </c>
      <c r="AR10" s="319">
        <v>-72.599999999999994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8" t="s">
        <v>525</v>
      </c>
      <c r="AL11" s="1189"/>
      <c r="AM11" s="1189"/>
      <c r="AN11" s="1190"/>
      <c r="AO11" s="317">
        <v>25305</v>
      </c>
      <c r="AP11" s="317">
        <v>230</v>
      </c>
      <c r="AQ11" s="318">
        <v>604</v>
      </c>
      <c r="AR11" s="319">
        <v>-61.9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8" t="s">
        <v>526</v>
      </c>
      <c r="AL12" s="1189"/>
      <c r="AM12" s="1189"/>
      <c r="AN12" s="1190"/>
      <c r="AO12" s="317" t="s">
        <v>527</v>
      </c>
      <c r="AP12" s="317" t="s">
        <v>527</v>
      </c>
      <c r="AQ12" s="318">
        <v>21</v>
      </c>
      <c r="AR12" s="319" t="s">
        <v>527</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8" t="s">
        <v>528</v>
      </c>
      <c r="AL13" s="1189"/>
      <c r="AM13" s="1189"/>
      <c r="AN13" s="1190"/>
      <c r="AO13" s="317">
        <v>257382</v>
      </c>
      <c r="AP13" s="317">
        <v>2340</v>
      </c>
      <c r="AQ13" s="318">
        <v>2509</v>
      </c>
      <c r="AR13" s="319">
        <v>-6.7</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8" t="s">
        <v>529</v>
      </c>
      <c r="AL14" s="1189"/>
      <c r="AM14" s="1189"/>
      <c r="AN14" s="1190"/>
      <c r="AO14" s="317">
        <v>177558</v>
      </c>
      <c r="AP14" s="317">
        <v>1614</v>
      </c>
      <c r="AQ14" s="318">
        <v>1157</v>
      </c>
      <c r="AR14" s="319">
        <v>39.5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1" t="s">
        <v>530</v>
      </c>
      <c r="AL15" s="1192"/>
      <c r="AM15" s="1192"/>
      <c r="AN15" s="1193"/>
      <c r="AO15" s="317">
        <v>-285731</v>
      </c>
      <c r="AP15" s="317">
        <v>-2598</v>
      </c>
      <c r="AQ15" s="318">
        <v>-4228</v>
      </c>
      <c r="AR15" s="319">
        <v>-38.6</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1" t="s">
        <v>187</v>
      </c>
      <c r="AL16" s="1192"/>
      <c r="AM16" s="1192"/>
      <c r="AN16" s="1193"/>
      <c r="AO16" s="317">
        <v>8245554</v>
      </c>
      <c r="AP16" s="317">
        <v>74964</v>
      </c>
      <c r="AQ16" s="318">
        <v>65402</v>
      </c>
      <c r="AR16" s="319">
        <v>14.6</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4" t="s">
        <v>535</v>
      </c>
      <c r="AL21" s="1195"/>
      <c r="AM21" s="1195"/>
      <c r="AN21" s="1196"/>
      <c r="AO21" s="330">
        <v>7.55</v>
      </c>
      <c r="AP21" s="331">
        <v>6.06</v>
      </c>
      <c r="AQ21" s="332">
        <v>1.49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4" t="s">
        <v>536</v>
      </c>
      <c r="AL22" s="1195"/>
      <c r="AM22" s="1195"/>
      <c r="AN22" s="1196"/>
      <c r="AO22" s="335">
        <v>100.4</v>
      </c>
      <c r="AP22" s="336">
        <v>99.2</v>
      </c>
      <c r="AQ22" s="337">
        <v>1.2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7" t="s">
        <v>518</v>
      </c>
      <c r="AP30" s="305"/>
      <c r="AQ30" s="306" t="s">
        <v>519</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8"/>
      <c r="AP31" s="311" t="s">
        <v>520</v>
      </c>
      <c r="AQ31" s="312" t="s">
        <v>521</v>
      </c>
      <c r="AR31" s="313" t="s">
        <v>522</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7" t="s">
        <v>540</v>
      </c>
      <c r="AL32" s="1178"/>
      <c r="AM32" s="1178"/>
      <c r="AN32" s="1179"/>
      <c r="AO32" s="345">
        <v>2502491</v>
      </c>
      <c r="AP32" s="345">
        <v>22751</v>
      </c>
      <c r="AQ32" s="346">
        <v>32044</v>
      </c>
      <c r="AR32" s="347">
        <v>-29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7" t="s">
        <v>541</v>
      </c>
      <c r="AL33" s="1178"/>
      <c r="AM33" s="1178"/>
      <c r="AN33" s="1179"/>
      <c r="AO33" s="345" t="s">
        <v>527</v>
      </c>
      <c r="AP33" s="345" t="s">
        <v>527</v>
      </c>
      <c r="AQ33" s="346">
        <v>6</v>
      </c>
      <c r="AR33" s="347" t="s">
        <v>527</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7" t="s">
        <v>542</v>
      </c>
      <c r="AL34" s="1178"/>
      <c r="AM34" s="1178"/>
      <c r="AN34" s="1179"/>
      <c r="AO34" s="345" t="s">
        <v>527</v>
      </c>
      <c r="AP34" s="345" t="s">
        <v>527</v>
      </c>
      <c r="AQ34" s="346">
        <v>29</v>
      </c>
      <c r="AR34" s="347" t="s">
        <v>527</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7" t="s">
        <v>543</v>
      </c>
      <c r="AL35" s="1178"/>
      <c r="AM35" s="1178"/>
      <c r="AN35" s="1179"/>
      <c r="AO35" s="345">
        <v>793153</v>
      </c>
      <c r="AP35" s="345">
        <v>7211</v>
      </c>
      <c r="AQ35" s="346">
        <v>6008</v>
      </c>
      <c r="AR35" s="347">
        <v>20</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7" t="s">
        <v>544</v>
      </c>
      <c r="AL36" s="1178"/>
      <c r="AM36" s="1178"/>
      <c r="AN36" s="1179"/>
      <c r="AO36" s="345">
        <v>2228</v>
      </c>
      <c r="AP36" s="345">
        <v>20</v>
      </c>
      <c r="AQ36" s="346">
        <v>1138</v>
      </c>
      <c r="AR36" s="347">
        <v>-98.2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7" t="s">
        <v>545</v>
      </c>
      <c r="AL37" s="1178"/>
      <c r="AM37" s="1178"/>
      <c r="AN37" s="1179"/>
      <c r="AO37" s="345" t="s">
        <v>527</v>
      </c>
      <c r="AP37" s="345" t="s">
        <v>527</v>
      </c>
      <c r="AQ37" s="346">
        <v>852</v>
      </c>
      <c r="AR37" s="347" t="s">
        <v>527</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4" t="s">
        <v>546</v>
      </c>
      <c r="AL38" s="1175"/>
      <c r="AM38" s="1175"/>
      <c r="AN38" s="1176"/>
      <c r="AO38" s="348" t="s">
        <v>527</v>
      </c>
      <c r="AP38" s="348" t="s">
        <v>527</v>
      </c>
      <c r="AQ38" s="349">
        <v>2</v>
      </c>
      <c r="AR38" s="337" t="s">
        <v>527</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4" t="s">
        <v>547</v>
      </c>
      <c r="AL39" s="1175"/>
      <c r="AM39" s="1175"/>
      <c r="AN39" s="1176"/>
      <c r="AO39" s="345">
        <v>-888093</v>
      </c>
      <c r="AP39" s="345">
        <v>-8074</v>
      </c>
      <c r="AQ39" s="346">
        <v>-6316</v>
      </c>
      <c r="AR39" s="347">
        <v>27.8</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7" t="s">
        <v>548</v>
      </c>
      <c r="AL40" s="1178"/>
      <c r="AM40" s="1178"/>
      <c r="AN40" s="1179"/>
      <c r="AO40" s="345">
        <v>-2666197</v>
      </c>
      <c r="AP40" s="345">
        <v>-24239</v>
      </c>
      <c r="AQ40" s="346">
        <v>-26078</v>
      </c>
      <c r="AR40" s="347">
        <v>-7.1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0" t="s">
        <v>298</v>
      </c>
      <c r="AL41" s="1181"/>
      <c r="AM41" s="1181"/>
      <c r="AN41" s="1182"/>
      <c r="AO41" s="345">
        <v>-256418</v>
      </c>
      <c r="AP41" s="345">
        <v>-2331</v>
      </c>
      <c r="AQ41" s="346">
        <v>7686</v>
      </c>
      <c r="AR41" s="347">
        <v>-130.30000000000001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3" t="s">
        <v>518</v>
      </c>
      <c r="AN49" s="1185" t="s">
        <v>552</v>
      </c>
      <c r="AO49" s="1186"/>
      <c r="AP49" s="1186"/>
      <c r="AQ49" s="1186"/>
      <c r="AR49" s="118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4"/>
      <c r="AN50" s="361" t="s">
        <v>553</v>
      </c>
      <c r="AO50" s="362" t="s">
        <v>554</v>
      </c>
      <c r="AP50" s="363" t="s">
        <v>555</v>
      </c>
      <c r="AQ50" s="364" t="s">
        <v>556</v>
      </c>
      <c r="AR50" s="365" t="s">
        <v>557</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2473340</v>
      </c>
      <c r="AN51" s="367">
        <v>21705</v>
      </c>
      <c r="AO51" s="368">
        <v>7.7</v>
      </c>
      <c r="AP51" s="369">
        <v>40879</v>
      </c>
      <c r="AQ51" s="370">
        <v>-7.7</v>
      </c>
      <c r="AR51" s="371">
        <v>15.4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1768972</v>
      </c>
      <c r="AN52" s="375">
        <v>15524</v>
      </c>
      <c r="AO52" s="376">
        <v>63.8</v>
      </c>
      <c r="AP52" s="377">
        <v>24087</v>
      </c>
      <c r="AQ52" s="378">
        <v>-7.9</v>
      </c>
      <c r="AR52" s="379">
        <v>71.7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4401667</v>
      </c>
      <c r="AN53" s="367">
        <v>38977</v>
      </c>
      <c r="AO53" s="368">
        <v>79.599999999999994</v>
      </c>
      <c r="AP53" s="369">
        <v>42651</v>
      </c>
      <c r="AQ53" s="370">
        <v>4.3</v>
      </c>
      <c r="AR53" s="371">
        <v>75.3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2798880</v>
      </c>
      <c r="AN54" s="375">
        <v>24784</v>
      </c>
      <c r="AO54" s="376">
        <v>59.6</v>
      </c>
      <c r="AP54" s="377">
        <v>22675</v>
      </c>
      <c r="AQ54" s="378">
        <v>-5.9</v>
      </c>
      <c r="AR54" s="379">
        <v>65.5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3964773</v>
      </c>
      <c r="AN55" s="367">
        <v>35432</v>
      </c>
      <c r="AO55" s="368">
        <v>-9.1</v>
      </c>
      <c r="AP55" s="369">
        <v>43226</v>
      </c>
      <c r="AQ55" s="370">
        <v>1.3</v>
      </c>
      <c r="AR55" s="371">
        <v>-10.4</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2135864</v>
      </c>
      <c r="AN56" s="375">
        <v>19088</v>
      </c>
      <c r="AO56" s="376">
        <v>-23</v>
      </c>
      <c r="AP56" s="377">
        <v>22622</v>
      </c>
      <c r="AQ56" s="378">
        <v>-0.2</v>
      </c>
      <c r="AR56" s="379">
        <v>-22.8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5912684</v>
      </c>
      <c r="AN57" s="367">
        <v>53252</v>
      </c>
      <c r="AO57" s="368">
        <v>50.3</v>
      </c>
      <c r="AP57" s="369">
        <v>42836</v>
      </c>
      <c r="AQ57" s="370">
        <v>-0.9</v>
      </c>
      <c r="AR57" s="371">
        <v>51.2</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3653125</v>
      </c>
      <c r="AN58" s="375">
        <v>32901</v>
      </c>
      <c r="AO58" s="376">
        <v>72.400000000000006</v>
      </c>
      <c r="AP58" s="377">
        <v>22936</v>
      </c>
      <c r="AQ58" s="378">
        <v>1.4</v>
      </c>
      <c r="AR58" s="379">
        <v>71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4149174</v>
      </c>
      <c r="AN59" s="367">
        <v>37722</v>
      </c>
      <c r="AO59" s="368">
        <v>-29.2</v>
      </c>
      <c r="AP59" s="369">
        <v>44161</v>
      </c>
      <c r="AQ59" s="370">
        <v>3.1</v>
      </c>
      <c r="AR59" s="371">
        <v>-32.299999999999997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3162828</v>
      </c>
      <c r="AN60" s="375">
        <v>28755</v>
      </c>
      <c r="AO60" s="376">
        <v>-12.6</v>
      </c>
      <c r="AP60" s="377">
        <v>23644</v>
      </c>
      <c r="AQ60" s="378">
        <v>3.1</v>
      </c>
      <c r="AR60" s="379">
        <v>-15.7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4180328</v>
      </c>
      <c r="AN61" s="382">
        <v>37418</v>
      </c>
      <c r="AO61" s="383">
        <v>19.899999999999999</v>
      </c>
      <c r="AP61" s="384">
        <v>42751</v>
      </c>
      <c r="AQ61" s="385">
        <v>0</v>
      </c>
      <c r="AR61" s="371">
        <v>19.899999999999999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2703934</v>
      </c>
      <c r="AN62" s="375">
        <v>24210</v>
      </c>
      <c r="AO62" s="376">
        <v>32</v>
      </c>
      <c r="AP62" s="377">
        <v>23193</v>
      </c>
      <c r="AQ62" s="378">
        <v>-1.9</v>
      </c>
      <c r="AR62" s="379">
        <v>33.9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9kXlg5lHVJhrgbik9KtbVLrgiVDlm+hZ8USQKcEYKo7sLyfJAHQ8V+Tmm7so4KQtPtwfOaUj2slQsMVoTHwRhA==" saltValue="ZO6ugiqHHaOQu9k4x2pRn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AD87" sqref="AD87"/>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566</v>
      </c>
    </row>
    <row r="120" spans="125:125" ht="13.5" hidden="1" customHeight="1" x14ac:dyDescent="0.2"/>
    <row r="121" spans="125:125" ht="13.5" hidden="1" customHeight="1" x14ac:dyDescent="0.2">
      <c r="DU121" s="292"/>
    </row>
  </sheetData>
  <sheetProtection algorithmName="SHA-512" hashValue="yo3osEE0fBcigxmn69HSUsfOXGbNhNG1Tog0RYspZpGPtacOeRHalYasgPqfOJjWkQjcb1vC/yQd5N5NL22odA==" saltValue="nxe6PmIBYpQx/tI7CjQPT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567</v>
      </c>
    </row>
  </sheetData>
  <sheetProtection algorithmName="SHA-512" hashValue="2QV0+8iRyIiLpenNiPmPIXlCTRTDXaw/Iqiawp43Y++Gv02wzjk5cIm1nXScBrf8Kzh0LzQvssDPM/YpkJBXqQ==" saltValue="5TgWbciuGvex/e75d0wxqw==" spinCount="100000" sheet="1" objects="1" scenarios="1"/>
  <dataConsolidate/>
  <phoneticPr fontId="2"/>
  <printOptions horizontalCentered="1" verticalCentered="1"/>
  <pageMargins left="0" right="0" top="0.19685039370078741" bottom="0" header="0.39370078740157483" footer="0"/>
  <pageSetup paperSize="9" scale="39" orientation="landscape"/>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99" t="s">
        <v>3</v>
      </c>
      <c r="D47" s="1199"/>
      <c r="E47" s="1200"/>
      <c r="F47" s="11">
        <v>16.920000000000002</v>
      </c>
      <c r="G47" s="12">
        <v>16.45</v>
      </c>
      <c r="H47" s="12">
        <v>16.34</v>
      </c>
      <c r="I47" s="12">
        <v>15.99</v>
      </c>
      <c r="J47" s="13">
        <v>14.27</v>
      </c>
    </row>
    <row r="48" spans="2:10" ht="57.75" customHeight="1" x14ac:dyDescent="0.2">
      <c r="B48" s="14"/>
      <c r="C48" s="1201" t="s">
        <v>4</v>
      </c>
      <c r="D48" s="1201"/>
      <c r="E48" s="1202"/>
      <c r="F48" s="15">
        <v>2.44</v>
      </c>
      <c r="G48" s="16">
        <v>1.88</v>
      </c>
      <c r="H48" s="16">
        <v>3.41</v>
      </c>
      <c r="I48" s="16">
        <v>3.12</v>
      </c>
      <c r="J48" s="17">
        <v>3</v>
      </c>
    </row>
    <row r="49" spans="2:10" ht="57.75" customHeight="1" thickBot="1" x14ac:dyDescent="0.25">
      <c r="B49" s="18"/>
      <c r="C49" s="1203" t="s">
        <v>5</v>
      </c>
      <c r="D49" s="1203"/>
      <c r="E49" s="1204"/>
      <c r="F49" s="19" t="s">
        <v>573</v>
      </c>
      <c r="G49" s="20" t="s">
        <v>574</v>
      </c>
      <c r="H49" s="20">
        <v>1.56</v>
      </c>
      <c r="I49" s="20">
        <v>0.6</v>
      </c>
      <c r="J49" s="21">
        <v>1.51</v>
      </c>
    </row>
    <row r="50" spans="2:10" ht="13.5" customHeight="1" x14ac:dyDescent="0.2"/>
  </sheetData>
  <sheetProtection algorithmName="SHA-512" hashValue="kmF91L8Gx48gjMmfyXr2bpQ0Tkf07pI86NIhFJwyWhADEKs2bpo5Fco6gemY3uvLoyt8mKN0udyOctMOj1Jtow==" saltValue="wpbZiUfZDjPBg2NDrxTZ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康則</dc:creator>
  <cp:lastModifiedBy>竹内　健人</cp:lastModifiedBy>
  <dcterms:created xsi:type="dcterms:W3CDTF">2022-03-16T08:20:57Z</dcterms:created>
  <dcterms:modified xsi:type="dcterms:W3CDTF">2022-03-28T05:40:38Z</dcterms:modified>
</cp:coreProperties>
</file>