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xr:revisionPtr revIDLastSave="0" documentId="13_ncr:1_{293336DA-A4FC-42B3-8B5D-24774095DCB5}" xr6:coauthVersionLast="47" xr6:coauthVersionMax="47" xr10:uidLastSave="{00000000-0000-0000-0000-000000000000}"/>
  <bookViews>
    <workbookView xWindow="-19320" yWindow="-120" windowWidth="19440" windowHeight="15150" tabRatio="77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l="1"/>
  <c r="BW34" i="10"/>
  <c r="BW35" i="10" s="1"/>
  <c r="BW36" i="10" s="1"/>
  <c r="BW37" i="10" s="1"/>
  <c r="BW38" i="10" s="1"/>
  <c r="BW39" i="10" s="1"/>
  <c r="CO34" i="10"/>
  <c r="CO35" i="10" s="1"/>
  <c r="CO36" i="10" s="1"/>
  <c r="CO37" i="10" s="1"/>
</calcChain>
</file>

<file path=xl/sharedStrings.xml><?xml version="1.0" encoding="utf-8"?>
<sst xmlns="http://schemas.openxmlformats.org/spreadsheetml/2006/main" count="1160" uniqueCount="616">
  <si>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</si>
  <si>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</si>
  <si>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</si>
  <si>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</si>
  <si>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</si>
  <si>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</si>
  <si>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</si>
  <si>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</si>
  <si>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</si>
  <si>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</si>
  <si>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</si>
  <si>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</si>
  <si>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</si>
  <si>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</si>
  <si>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</si>
  <si>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</si>
  <si>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</si>
  <si>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</si>
  <si>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</si>
  <si>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</si>
  <si>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</si>
  <si>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</si>
  <si>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</si>
  <si>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</si>
  <si>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</si>
  <si>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</si>
  <si>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</si>
  <si>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</si>
  <si>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</si>
  <si>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</si>
  <si>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</si>
  <si>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</si>
  <si>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</si>
  <si>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</si>
  <si>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</si>
  <si>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</si>
  <si>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</si>
  <si>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</si>
  <si>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</si>
  <si>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</si>
  <si>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</si>
  <si>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</si>
  <si>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</si>
  <si>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</si>
  <si>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</si>
  <si>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</si>
  <si>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</si>
  <si>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</si>
  <si>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</si>
  <si>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</si>
  <si>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</si>
  <si>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</si>
  <si>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</si>
  <si>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</si>
  <si>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</si>
  <si>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</si>
  <si>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</si>
  <si>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</si>
  <si>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</si>
  <si>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</si>
  <si>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</si>
  <si>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</si>
  <si>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</si>
  <si>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</si>
  <si>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</si>
  <si>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</si>
  <si>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</si>
  <si>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</si>
  <si>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</si>
  <si>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</si>
  <si>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</si>
  <si>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</si>
  <si>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</si>
  <si>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</si>
  <si>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</si>
  <si>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</si>
  <si>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</si>
  <si>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</si>
  <si>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</si>
  <si>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</si>
  <si>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</si>
  <si>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</si>
  <si>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</si>
  <si>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</si>
  <si>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</si>
  <si>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</si>
  <si>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</si>
  <si>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</si>
  <si>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</si>
  <si>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</si>
  <si>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</si>
  <si>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</si>
  <si>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</si>
  <si>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</si>
  <si>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</si>
  <si>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</si>
  <si>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</si>
  <si>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富田林市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</si>
  <si>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</si>
  <si>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</si>
  <si>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</si>
  <si>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</si>
  <si>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</si>
  <si>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</si>
  <si>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</si>
  <si>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</si>
  <si>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</si>
  <si>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</si>
  <si>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</si>
  <si>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</si>
  <si>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</si>
  <si>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</si>
  <si>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</si>
  <si>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</si>
  <si>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</si>
  <si>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</si>
  <si>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</si>
  <si>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</si>
  <si>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</si>
  <si>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</si>
  <si>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</si>
  <si>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</si>
  <si>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</si>
  <si>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</si>
  <si>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</si>
  <si>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</si>
  <si>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</si>
  <si>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</si>
  <si>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</si>
  <si>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</si>
  <si>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</si>
  <si>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</si>
  <si>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</si>
  <si>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</si>
  <si>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</si>
  <si>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</si>
  <si>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</si>
  <si>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</si>
  <si>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</si>
  <si>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</si>
  <si>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</si>
  <si>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</si>
  <si>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</si>
  <si>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</si>
  <si>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</si>
  <si>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</si>
  <si>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</si>
  <si>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</si>
  <si>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</si>
  <si>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</si>
  <si>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</si>
  <si>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</si>
  <si>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</si>
  <si>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</si>
  <si>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</si>
  <si>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</si>
  <si>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</si>
  <si>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</si>
  <si>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</si>
  <si>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</si>
  <si>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</si>
  <si>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</si>
  <si>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</si>
  <si>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</si>
  <si>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</si>
  <si>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</si>
  <si>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</si>
  <si>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</si>
  <si>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</si>
  <si>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</si>
  <si>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</si>
  <si>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</si>
  <si>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</si>
  <si>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</si>
  <si>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</si>
  <si>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</si>
  <si>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</si>
  <si>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</si>
  <si>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</si>
  <si>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</si>
  <si>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</si>
  <si>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</si>
  <si>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</si>
  <si>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</si>
  <si>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</si>
  <si>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</si>
  <si>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</si>
  <si>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</si>
  <si>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</si>
  <si>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</si>
  <si>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</si>
  <si>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</si>
  <si>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</si>
  <si>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</si>
  <si>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</si>
  <si>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</si>
  <si>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</si>
  <si>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</si>
  <si>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</si>
  <si>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</si>
  <si>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</si>
  <si>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</si>
  <si>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</si>
  <si>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</si>
  <si>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</si>
  <si>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</si>
  <si>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</si>
  <si>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</si>
  <si>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</si>
  <si>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</si>
  <si>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</si>
  <si>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大阪府富田林市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</si>
  <si>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</si>
  <si>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</si>
  <si>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</si>
  <si>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</si>
  <si>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</si>
  <si>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</si>
  <si>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</si>
  <si>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</si>
  <si>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</si>
  <si>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</si>
  <si>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</si>
  <si>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</si>
  <si>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</si>
  <si>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</si>
  <si>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</si>
  <si>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</si>
  <si>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</si>
  <si>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</si>
  <si>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</si>
  <si>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</si>
  <si>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</si>
  <si>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</si>
  <si>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</si>
  <si>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</si>
  <si>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</si>
  <si>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</si>
  <si>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</si>
  <si>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</si>
  <si>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</si>
  <si>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</si>
  <si>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</si>
  <si>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</si>
  <si>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</si>
  <si>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</si>
  <si>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</si>
  <si>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</si>
  <si>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</si>
  <si>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</si>
  <si>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</si>
  <si>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</si>
  <si>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</si>
  <si>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</si>
  <si>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</si>
  <si>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</si>
  <si>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</si>
  <si>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</si>
  <si>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</si>
  <si>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</si>
  <si>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</si>
  <si>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</si>
  <si>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</si>
  <si>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</si>
  <si>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</si>
  <si>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</si>
  <si>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</si>
  <si>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</si>
  <si>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</si>
  <si>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</si>
  <si>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</si>
  <si>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</si>
  <si>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</si>
  <si>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</si>
  <si>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</si>
  <si>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</si>
  <si>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</si>
  <si>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</si>
  <si>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</si>
  <si>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</si>
  <si>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</si>
  <si>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</si>
  <si>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</si>
  <si>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</si>
  <si>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</si>
  <si>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</si>
  <si>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</si>
  <si>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</si>
  <si>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</si>
  <si>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</si>
  <si>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</si>
  <si>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</si>
  <si>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</si>
  <si>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</si>
  <si>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</si>
  <si>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</si>
  <si>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</si>
  <si>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</si>
  <si>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</si>
  <si>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</si>
  <si>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</si>
  <si>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</si>
  <si>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</si>
  <si>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</si>
  <si>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</si>
  <si>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</si>
  <si>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</si>
  <si>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</si>
  <si>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</si>
  <si>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</si>
  <si>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</si>
  <si>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</si>
  <si>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</si>
  <si>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</si>
  <si>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</si>
  <si>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</si>
  <si>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</si>
  <si>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</si>
  <si>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</si>
  <si>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</si>
  <si>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</si>
  <si>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</si>
  <si>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</si>
  <si>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</si>
  <si>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</si>
  <si>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</si>
  <si>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</si>
  <si>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</si>
  <si>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</si>
  <si>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</si>
  <si>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</si>
  <si>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</si>
  <si>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</si>
  <si>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</si>
  <si>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</si>
  <si>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</si>
  <si>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</si>
  <si>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</si>
  <si>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</si>
  <si>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</si>
  <si>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</si>
  <si>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</si>
  <si>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</si>
  <si>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</si>
  <si>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</si>
  <si>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</si>
  <si>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</si>
  <si>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</si>
  <si>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</si>
  <si>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</si>
  <si>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</si>
  <si>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</si>
  <si>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</si>
  <si>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</si>
  <si>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</si>
  <si>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</si>
  <si>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</si>
  <si>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</si>
  <si>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</si>
  <si>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</si>
  <si>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</si>
  <si>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</si>
  <si>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</si>
  <si>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</si>
  <si>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</si>
  <si>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大阪府富田林市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</si>
  <si>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</si>
  <si>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</si>
  <si>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</si>
  <si>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</si>
  <si>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</si>
  <si>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</si>
  <si>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</si>
  <si>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</si>
  <si>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</si>
  <si>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</si>
  <si>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</si>
  <si>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</si>
  <si>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</si>
  <si>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</si>
  <si>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</si>
  <si>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</si>
  <si>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</si>
  <si>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</si>
  <si>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</si>
  <si>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</si>
  <si>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南河内広域行政共同処理事業特別会計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</si>
  <si>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</si>
  <si>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</si>
  <si>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</si>
  <si>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</si>
  <si>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</si>
  <si>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</si>
  <si>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</si>
  <si>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</si>
  <si>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</si>
  <si>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</si>
  <si>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</si>
  <si>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</si>
  <si>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</si>
  <si>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</si>
  <si>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</si>
  <si>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</si>
  <si>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</si>
  <si>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</si>
  <si>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</si>
  <si>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</si>
  <si>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</si>
  <si>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</si>
  <si>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</si>
  <si>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</si>
  <si>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</si>
  <si>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</si>
  <si>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</si>
  <si>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</si>
  <si>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</si>
  <si>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</si>
  <si>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</si>
  <si>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</si>
  <si>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</si>
  <si>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</si>
  <si>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</si>
  <si>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</si>
  <si>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</si>
  <si>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</si>
  <si>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</si>
  <si>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</si>
  <si>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</si>
  <si>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</si>
  <si>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</si>
  <si>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</si>
  <si>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</si>
  <si>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</si>
  <si>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</si>
  <si>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</si>
  <si>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</si>
  <si>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</si>
  <si>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</si>
  <si>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</si>
  <si>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</si>
  <si>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</si>
  <si>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</si>
  <si>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</si>
  <si>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</si>
  <si>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</si>
  <si>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</si>
  <si>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</si>
  <si>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</si>
  <si>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</si>
  <si>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</si>
  <si>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</si>
  <si>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</si>
  <si>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</si>
  <si>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</si>
  <si>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</si>
  <si>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</si>
  <si>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</si>
  <si>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</si>
  <si>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</si>
  <si>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</si>
  <si>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</si>
  <si>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</si>
  <si>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</si>
  <si>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</si>
  <si>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</si>
  <si>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</si>
  <si>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</si>
  <si>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</si>
  <si>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</si>
  <si>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</si>
  <si>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</si>
  <si>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</si>
  <si>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</si>
  <si>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</si>
  <si>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</si>
  <si>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</si>
  <si>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</si>
  <si>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</si>
  <si>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</si>
  <si>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</si>
  <si>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</si>
  <si>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</si>
  <si>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</si>
  <si>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</si>
  <si>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</si>
  <si>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</si>
  <si>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</si>
  <si>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</si>
  <si>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</si>
  <si>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</si>
  <si>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</si>
  <si>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</si>
  <si>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</si>
  <si>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</si>
  <si>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</si>
  <si>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</si>
  <si>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</si>
  <si>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</si>
  <si>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</si>
  <si>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</si>
  <si>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</si>
  <si>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</si>
  <si>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</si>
  <si>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</si>
  <si>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</si>
  <si>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</si>
  <si>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</si>
  <si>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</si>
  <si>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</si>
  <si>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</si>
  <si>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</si>
  <si>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</si>
  <si>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</si>
  <si>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</si>
  <si>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</si>
  <si>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</si>
  <si>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</si>
  <si>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</si>
  <si>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</si>
  <si>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</si>
  <si>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</si>
  <si>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</si>
  <si>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</si>
  <si>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</si>
  <si>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</si>
  <si>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</si>
  <si>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</si>
  <si>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</si>
  <si>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</si>
  <si>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</si>
  <si>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</si>
  <si>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</si>
  <si>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</si>
  <si>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</si>
  <si>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</si>
  <si>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</si>
  <si>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</si>
  <si>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</si>
  <si>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</si>
  <si>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</si>
  <si>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</si>
  <si>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</si>
  <si>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</si>
  <si>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</si>
  <si>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</si>
  <si>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</si>
  <si>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</si>
  <si>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</si>
  <si>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</si>
  <si>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</si>
  <si>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</si>
  <si>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</si>
  <si>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</si>
  <si>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</si>
  <si>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</si>
  <si>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</si>
  <si>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</si>
  <si>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</si>
  <si>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</si>
  <si>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</si>
  <si>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</si>
  <si>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</si>
  <si>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</si>
  <si>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</si>
  <si>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</si>
  <si>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</si>
  <si>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</si>
  <si>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</si>
  <si>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</si>
  <si>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</si>
  <si>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</si>
  <si>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1.02</t>
  </si>
  <si>
    <t>水道事業会計</t>
  </si>
  <si>
    <t>一般会計</t>
  </si>
  <si>
    <t>国民健康保険事業特別会計</t>
  </si>
  <si>
    <t>下水道事業会計</t>
  </si>
  <si>
    <t>介護保険事業特別会計</t>
  </si>
  <si>
    <t>後期高齢者医療事業特別会計</t>
  </si>
  <si>
    <t>南河内広域行政共同処理事業特別会計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</si>
  <si>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</si>
  <si>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</si>
  <si>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</si>
  <si>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</si>
  <si>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</si>
  <si>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</si>
  <si>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</si>
  <si>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</si>
  <si>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phoneticPr fontId="5"/>
  </si>
  <si>
    <t>職員退職手当基金</t>
    <phoneticPr fontId="5"/>
  </si>
  <si>
    <t>地域福祉基金</t>
    <phoneticPr fontId="2"/>
  </si>
  <si>
    <t>駅前整備基金</t>
    <phoneticPr fontId="2"/>
  </si>
  <si>
    <t>生活つなぎ資金貸付基金</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</si>
  <si>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</si>
  <si>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</si>
  <si>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</si>
  <si>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</si>
  <si>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南河内環境事業組合</t>
    <rPh sb="0" eb="3">
      <t>ミナミカワチ</t>
    </rPh>
    <rPh sb="3" eb="5">
      <t>カンキョウ</t>
    </rPh>
    <rPh sb="5" eb="7">
      <t>ジギョウ</t>
    </rPh>
    <rPh sb="7" eb="9">
      <t>クミアイ</t>
    </rPh>
    <phoneticPr fontId="2"/>
  </si>
  <si>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2"/>
  </si>
  <si>
    <t>〇</t>
  </si>
  <si>
    <t>富田林市福祉公社</t>
    <rPh sb="0" eb="4">
      <t>トンダバヤシシ</t>
    </rPh>
    <rPh sb="4" eb="6">
      <t>フクシ</t>
    </rPh>
    <rPh sb="6" eb="8">
      <t>コウシャ</t>
    </rPh>
    <phoneticPr fontId="2"/>
  </si>
  <si>
    <t>富田林市文化振興事業団</t>
    <rPh sb="0" eb="4">
      <t>トンダバヤシシ</t>
    </rPh>
    <rPh sb="4" eb="6">
      <t>ブンカ</t>
    </rPh>
    <rPh sb="6" eb="8">
      <t>シンコウ</t>
    </rPh>
    <rPh sb="8" eb="11">
      <t>ジギョウダン</t>
    </rPh>
    <phoneticPr fontId="2"/>
  </si>
  <si>
    <t>富田林市公園緑化協会</t>
    <rPh sb="0" eb="4">
      <t>トンダバヤシシ</t>
    </rPh>
    <rPh sb="4" eb="6">
      <t>コウエン</t>
    </rPh>
    <rPh sb="6" eb="8">
      <t>リョッカ</t>
    </rPh>
    <rPh sb="8" eb="10">
      <t>キョウカイ</t>
    </rPh>
    <phoneticPr fontId="2"/>
  </si>
  <si>
    <t>富田林学校給食</t>
    <rPh sb="0" eb="3">
      <t>トンダバヤシ</t>
    </rPh>
    <rPh sb="3" eb="5">
      <t>ガッコウ</t>
    </rPh>
    <rPh sb="5" eb="7">
      <t>キュウショク</t>
    </rPh>
    <phoneticPr fontId="2"/>
  </si>
  <si>
    <t>※8：職員の状況については、令和3年地方公務員給与実態調査に基づいている。</t>
    <phoneticPr fontId="29"/>
  </si>
  <si>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</si>
  <si>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</si>
  <si>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</si>
  <si>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では、平成29年度から令和3年度において将来負担比率は発生していない。有形固定資産減価償却率は令和3年度で66.2％と類似団体内平均値より3.2ポイント、大阪府平均より2.1ポイント高い数値となっており、老朽化が進んでいる施設が多い状況である。今後、新庁舎の建て替えをはじめ、老朽化した施設の更新等の整備が増えることで、地方債の発行額が増加し、将来負担比率の上昇が見込まれる。適切な起債管理を行うため、計画的に施設整備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</si>
  <si>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</si>
  <si>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</si>
  <si>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</si>
  <si>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</si>
  <si>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</si>
  <si>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</si>
  <si>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では、平成29年度から令和3年度において将来負担比率は発生していない。実質公債費比率は令和3年度で▲1.1％と類似団体内平均値より5.6ポイント低い数値となっている。今後、新庁舎建設事業の開始や、他にも老朽化が進んでいる施設の更新等の整備が増えることから、地方債の発行額が増加し、実質公債費比率の上昇が見込まれる。適切な起債管理を行うため、計画的に施設整備を進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</si>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</sst>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36205BE-DBCE-4FD1-80C0-67FB07E18C5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externalLink" Target="externalLinks/externalLink1.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A06A-4830-89DC-9B9EE2694E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38977</c:v>
                </c:pt>
                <c:pt idx="1">
                  <c:v>35432</c:v>
                </c:pt>
                <c:pt idx="2">
                  <c:v>53252</c:v>
                </c:pt>
                <c:pt idx="3">
                  <c:v>37722</c:v>
                </c:pt>
                <c:pt idx="4">
                  <c:v>23731</c:v>
                </c:pt>
              </c:numCache>
            </c:numRef>
          </c:val>
          <c:smooth val="0"/>
          <c:extLst>
            <c:ext xmlns:c16="http://schemas.microsoft.com/office/drawing/2014/chart" uri="{C3380CC4-5D6E-409C-BE32-E72D297353CC}">
              <c16:uniqueId val="{00000001-A06A-4830-89DC-9B9EE2694E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1.88</c:v>
                </c:pt>
                <c:pt idx="1">
                  <c:v>3.41</c:v>
                </c:pt>
                <c:pt idx="2">
                  <c:v>3.12</c:v>
                </c:pt>
                <c:pt idx="3">
                  <c:v>3</c:v>
                </c:pt>
                <c:pt idx="4">
                  <c:v>3.47</c:v>
                </c:pt>
              </c:numCache>
            </c:numRef>
          </c:val>
          <c:extLst>
            <c:ext xmlns:c16="http://schemas.microsoft.com/office/drawing/2014/chart" uri="{C3380CC4-5D6E-409C-BE32-E72D297353CC}">
              <c16:uniqueId val="{00000000-1966-4601-BD4D-0953E996F2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16.45</c:v>
                </c:pt>
                <c:pt idx="1">
                  <c:v>16.34</c:v>
                </c:pt>
                <c:pt idx="2">
                  <c:v>15.99</c:v>
                </c:pt>
                <c:pt idx="3">
                  <c:v>14.27</c:v>
                </c:pt>
                <c:pt idx="4">
                  <c:v>16.87</c:v>
                </c:pt>
              </c:numCache>
            </c:numRef>
          </c:val>
          <c:extLst>
            <c:ext xmlns:c16="http://schemas.microsoft.com/office/drawing/2014/chart" uri="{C3380CC4-5D6E-409C-BE32-E72D297353CC}">
              <c16:uniqueId val="{00000001-1966-4601-BD4D-0953E996F2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-1.02</c:v>
                </c:pt>
                <c:pt idx="1">
                  <c:v>1.56</c:v>
                </c:pt>
                <c:pt idx="2">
                  <c:v>0.6</c:v>
                </c:pt>
                <c:pt idx="3">
                  <c:v>1.51</c:v>
                </c:pt>
                <c:pt idx="4">
                  <c:v>6.7</c:v>
                </c:pt>
              </c:numCache>
            </c:numRef>
          </c:val>
          <c:smooth val="0"/>
          <c:extLst>
            <c:ext xmlns:c16="http://schemas.microsoft.com/office/drawing/2014/chart" uri="{C3380CC4-5D6E-409C-BE32-E72D297353CC}">
              <c16:uniqueId val="{00000002-1966-4601-BD4D-0953E996F2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F6-4B2F-9DD4-4E26689D8B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F6-4B2F-9DD4-4E26689D8BD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F6-4B2F-9DD4-4E26689D8BD0}"/>
            </c:ext>
          </c:extLst>
        </c:ser>
        <c:ser>
          <c:idx val="3"/>
          <c:order val="3"/>
          <c:tx>
            <c:strRef>
              <c:f>データシート!$A$30</c:f>
              <c:strCache>
                <c:ptCount val="1"/>
                <c:pt idx="0">
                  <c:v>南河内広域行政共同処理事業特別会計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1CF6-4B2F-9DD4-4E26689D8BD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0.26</c:v>
                </c:pt>
                <c:pt idx="2">
                  <c:v>#N/A</c:v>
                </c:pt>
                <c:pt idx="3">
                  <c:v>0.26</c:v>
                </c:pt>
                <c:pt idx="4">
                  <c:v>#N/A</c:v>
                </c:pt>
                <c:pt idx="5">
                  <c:v>0.26</c:v>
                </c:pt>
                <c:pt idx="6">
                  <c:v>#N/A</c:v>
                </c:pt>
                <c:pt idx="7">
                  <c:v>0.26</c:v>
                </c:pt>
                <c:pt idx="8">
                  <c:v>#N/A</c:v>
                </c:pt>
                <c:pt idx="9">
                  <c:v>0.22</c:v>
                </c:pt>
              </c:numCache>
            </c:numRef>
          </c:val>
          <c:extLst>
            <c:ext xmlns:c16="http://schemas.microsoft.com/office/drawing/2014/chart" uri="{C3380CC4-5D6E-409C-BE32-E72D297353CC}">
              <c16:uniqueId val="{00000004-1CF6-4B2F-9DD4-4E26689D8BD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0.62</c:v>
                </c:pt>
                <c:pt idx="2">
                  <c:v>#N/A</c:v>
                </c:pt>
                <c:pt idx="3">
                  <c:v>0.79</c:v>
                </c:pt>
                <c:pt idx="4">
                  <c:v>#N/A</c:v>
                </c:pt>
                <c:pt idx="5">
                  <c:v>1.24</c:v>
                </c:pt>
                <c:pt idx="6">
                  <c:v>#N/A</c:v>
                </c:pt>
                <c:pt idx="7">
                  <c:v>0.76</c:v>
                </c:pt>
                <c:pt idx="8">
                  <c:v>#N/A</c:v>
                </c:pt>
                <c:pt idx="9">
                  <c:v>1.1299999999999999</c:v>
                </c:pt>
              </c:numCache>
            </c:numRef>
          </c:val>
          <c:extLst>
            <c:ext xmlns:c16="http://schemas.microsoft.com/office/drawing/2014/chart" uri="{C3380CC4-5D6E-409C-BE32-E72D297353CC}">
              <c16:uniqueId val="{00000005-1CF6-4B2F-9DD4-4E26689D8BD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c:v>
                </c:pt>
                <c:pt idx="2">
                  <c:v>#N/A</c:v>
                </c:pt>
                <c:pt idx="3">
                  <c:v>1.25</c:v>
                </c:pt>
                <c:pt idx="4">
                  <c:v>#N/A</c:v>
                </c:pt>
                <c:pt idx="5">
                  <c:v>1.33</c:v>
                </c:pt>
                <c:pt idx="6">
                  <c:v>#N/A</c:v>
                </c:pt>
                <c:pt idx="7">
                  <c:v>1.38</c:v>
                </c:pt>
                <c:pt idx="8">
                  <c:v>#N/A</c:v>
                </c:pt>
                <c:pt idx="9">
                  <c:v>1.35</c:v>
                </c:pt>
              </c:numCache>
            </c:numRef>
          </c:val>
          <c:extLst>
            <c:ext xmlns:c16="http://schemas.microsoft.com/office/drawing/2014/chart" uri="{C3380CC4-5D6E-409C-BE32-E72D297353CC}">
              <c16:uniqueId val="{00000006-1CF6-4B2F-9DD4-4E26689D8BD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0.23</c:v>
                </c:pt>
                <c:pt idx="2">
                  <c:v>#N/A</c:v>
                </c:pt>
                <c:pt idx="3">
                  <c:v>0.04</c:v>
                </c:pt>
                <c:pt idx="4">
                  <c:v>#N/A</c:v>
                </c:pt>
                <c:pt idx="5">
                  <c:v>0.49</c:v>
                </c:pt>
                <c:pt idx="6">
                  <c:v>#N/A</c:v>
                </c:pt>
                <c:pt idx="7">
                  <c:v>1.28</c:v>
                </c:pt>
                <c:pt idx="8">
                  <c:v>#N/A</c:v>
                </c:pt>
                <c:pt idx="9">
                  <c:v>1.47</c:v>
                </c:pt>
              </c:numCache>
            </c:numRef>
          </c:val>
          <c:extLst>
            <c:ext xmlns:c16="http://schemas.microsoft.com/office/drawing/2014/chart" uri="{C3380CC4-5D6E-409C-BE32-E72D297353CC}">
              <c16:uniqueId val="{00000007-1CF6-4B2F-9DD4-4E26689D8BD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1.86</c:v>
                </c:pt>
                <c:pt idx="2">
                  <c:v>#N/A</c:v>
                </c:pt>
                <c:pt idx="3">
                  <c:v>3.39</c:v>
                </c:pt>
                <c:pt idx="4">
                  <c:v>#N/A</c:v>
                </c:pt>
                <c:pt idx="5">
                  <c:v>3.1</c:v>
                </c:pt>
                <c:pt idx="6">
                  <c:v>#N/A</c:v>
                </c:pt>
                <c:pt idx="7">
                  <c:v>2.98</c:v>
                </c:pt>
                <c:pt idx="8">
                  <c:v>#N/A</c:v>
                </c:pt>
                <c:pt idx="9">
                  <c:v>3.45</c:v>
                </c:pt>
              </c:numCache>
            </c:numRef>
          </c:val>
          <c:extLst>
            <c:ext xmlns:c16="http://schemas.microsoft.com/office/drawing/2014/chart" uri="{C3380CC4-5D6E-409C-BE32-E72D297353CC}">
              <c16:uniqueId val="{00000008-1CF6-4B2F-9DD4-4E26689D8BD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15.1</c:v>
                </c:pt>
                <c:pt idx="2">
                  <c:v>#N/A</c:v>
                </c:pt>
                <c:pt idx="3">
                  <c:v>12.81</c:v>
                </c:pt>
                <c:pt idx="4">
                  <c:v>#N/A</c:v>
                </c:pt>
                <c:pt idx="5">
                  <c:v>11.21</c:v>
                </c:pt>
                <c:pt idx="6">
                  <c:v>#N/A</c:v>
                </c:pt>
                <c:pt idx="7">
                  <c:v>8.8800000000000008</c:v>
                </c:pt>
                <c:pt idx="8">
                  <c:v>#N/A</c:v>
                </c:pt>
                <c:pt idx="9">
                  <c:v>6.76</c:v>
                </c:pt>
              </c:numCache>
            </c:numRef>
          </c:val>
          <c:extLst>
            <c:ext xmlns:c16="http://schemas.microsoft.com/office/drawing/2014/chart" uri="{C3380CC4-5D6E-409C-BE32-E72D297353CC}">
              <c16:uniqueId val="{00000009-1CF6-4B2F-9DD4-4E26689D8B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3578</c:v>
                </c:pt>
                <c:pt idx="5">
                  <c:v>3572</c:v>
                </c:pt>
                <c:pt idx="8">
                  <c:v>3498</c:v>
                </c:pt>
                <c:pt idx="11">
                  <c:v>3554</c:v>
                </c:pt>
                <c:pt idx="14">
                  <c:v>3486</c:v>
                </c:pt>
              </c:numCache>
            </c:numRef>
          </c:val>
          <c:extLst>
            <c:ext xmlns:c16="http://schemas.microsoft.com/office/drawing/2014/chart" uri="{C3380CC4-5D6E-409C-BE32-E72D297353CC}">
              <c16:uniqueId val="{00000000-05F6-4872-85B5-EAA1EE2818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F6-4872-85B5-EAA1EE2818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119</c:v>
                </c:pt>
                <c:pt idx="3">
                  <c:v>0</c:v>
                </c:pt>
                <c:pt idx="6">
                  <c:v>0</c:v>
                </c:pt>
                <c:pt idx="9">
                  <c:v>0</c:v>
                </c:pt>
                <c:pt idx="12">
                  <c:v>0</c:v>
                </c:pt>
              </c:numCache>
            </c:numRef>
          </c:val>
          <c:extLst>
            <c:ext xmlns:c16="http://schemas.microsoft.com/office/drawing/2014/chart" uri="{C3380CC4-5D6E-409C-BE32-E72D297353CC}">
              <c16:uniqueId val="{00000002-05F6-4872-85B5-EAA1EE2818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17</c:v>
                </c:pt>
                <c:pt idx="6">
                  <c:v>2</c:v>
                </c:pt>
                <c:pt idx="9">
                  <c:v>2</c:v>
                </c:pt>
                <c:pt idx="12">
                  <c:v>3</c:v>
                </c:pt>
              </c:numCache>
            </c:numRef>
          </c:val>
          <c:extLst>
            <c:ext xmlns:c16="http://schemas.microsoft.com/office/drawing/2014/chart" uri="{C3380CC4-5D6E-409C-BE32-E72D297353CC}">
              <c16:uniqueId val="{00000003-05F6-4872-85B5-EAA1EE2818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817</c:v>
                </c:pt>
                <c:pt idx="3">
                  <c:v>798</c:v>
                </c:pt>
                <c:pt idx="6">
                  <c:v>779</c:v>
                </c:pt>
                <c:pt idx="9">
                  <c:v>793</c:v>
                </c:pt>
                <c:pt idx="12">
                  <c:v>739</c:v>
                </c:pt>
              </c:numCache>
            </c:numRef>
          </c:val>
          <c:extLst>
            <c:ext xmlns:c16="http://schemas.microsoft.com/office/drawing/2014/chart" uri="{C3380CC4-5D6E-409C-BE32-E72D297353CC}">
              <c16:uniqueId val="{00000004-05F6-4872-85B5-EAA1EE2818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F6-4872-85B5-EAA1EE2818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F6-4872-85B5-EAA1EE2818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2428</c:v>
                </c:pt>
                <c:pt idx="3">
                  <c:v>2421</c:v>
                </c:pt>
                <c:pt idx="6">
                  <c:v>2476</c:v>
                </c:pt>
                <c:pt idx="9">
                  <c:v>2502</c:v>
                </c:pt>
                <c:pt idx="12">
                  <c:v>2518</c:v>
                </c:pt>
              </c:numCache>
            </c:numRef>
          </c:val>
          <c:extLst>
            <c:ext xmlns:c16="http://schemas.microsoft.com/office/drawing/2014/chart" uri="{C3380CC4-5D6E-409C-BE32-E72D297353CC}">
              <c16:uniqueId val="{00000007-05F6-4872-85B5-EAA1EE2818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-197</c:v>
                </c:pt>
                <c:pt idx="2">
                  <c:v>#N/A</c:v>
                </c:pt>
                <c:pt idx="3">
                  <c:v>#N/A</c:v>
                </c:pt>
                <c:pt idx="4">
                  <c:v>-336</c:v>
                </c:pt>
                <c:pt idx="5">
                  <c:v>#N/A</c:v>
                </c:pt>
                <c:pt idx="6">
                  <c:v>#N/A</c:v>
                </c:pt>
                <c:pt idx="7">
                  <c:v>-241</c:v>
                </c:pt>
                <c:pt idx="8">
                  <c:v>#N/A</c:v>
                </c:pt>
                <c:pt idx="9">
                  <c:v>#N/A</c:v>
                </c:pt>
                <c:pt idx="10">
                  <c:v>-257</c:v>
                </c:pt>
                <c:pt idx="11">
                  <c:v>#N/A</c:v>
                </c:pt>
                <c:pt idx="12">
                  <c:v>#N/A</c:v>
                </c:pt>
                <c:pt idx="13">
                  <c:v>-226</c:v>
                </c:pt>
                <c:pt idx="14">
                  <c:v>#N/A</c:v>
                </c:pt>
              </c:numCache>
            </c:numRef>
          </c:val>
          <c:smooth val="0"/>
          <c:extLst>
            <c:ext xmlns:c16="http://schemas.microsoft.com/office/drawing/2014/chart" uri="{C3380CC4-5D6E-409C-BE32-E72D297353CC}">
              <c16:uniqueId val="{00000008-05F6-4872-85B5-EAA1EE2818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31761</c:v>
                </c:pt>
                <c:pt idx="5">
                  <c:v>31381</c:v>
                </c:pt>
                <c:pt idx="8">
                  <c:v>30792</c:v>
                </c:pt>
                <c:pt idx="11">
                  <c:v>30235</c:v>
                </c:pt>
                <c:pt idx="14">
                  <c:v>29315</c:v>
                </c:pt>
              </c:numCache>
            </c:numRef>
          </c:val>
          <c:extLst>
            <c:ext xmlns:c16="http://schemas.microsoft.com/office/drawing/2014/chart" uri="{C3380CC4-5D6E-409C-BE32-E72D297353CC}">
              <c16:uniqueId val="{00000000-AB39-4E53-844C-3DDC709EEA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9110</c:v>
                </c:pt>
                <c:pt idx="5">
                  <c:v>8927</c:v>
                </c:pt>
                <c:pt idx="8">
                  <c:v>8767</c:v>
                </c:pt>
                <c:pt idx="11">
                  <c:v>9169</c:v>
                </c:pt>
                <c:pt idx="14">
                  <c:v>8598</c:v>
                </c:pt>
              </c:numCache>
            </c:numRef>
          </c:val>
          <c:extLst>
            <c:ext xmlns:c16="http://schemas.microsoft.com/office/drawing/2014/chart" uri="{C3380CC4-5D6E-409C-BE32-E72D297353CC}">
              <c16:uniqueId val="{00000001-AB39-4E53-844C-3DDC709EEA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10908</c:v>
                </c:pt>
                <c:pt idx="5">
                  <c:v>11280</c:v>
                </c:pt>
                <c:pt idx="8">
                  <c:v>10613</c:v>
                </c:pt>
                <c:pt idx="11">
                  <c:v>10201</c:v>
                </c:pt>
                <c:pt idx="14">
                  <c:v>11804</c:v>
                </c:pt>
              </c:numCache>
            </c:numRef>
          </c:val>
          <c:extLst>
            <c:ext xmlns:c16="http://schemas.microsoft.com/office/drawing/2014/chart" uri="{C3380CC4-5D6E-409C-BE32-E72D297353CC}">
              <c16:uniqueId val="{00000002-AB39-4E53-844C-3DDC709EEA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39-4E53-844C-3DDC709EEA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39-4E53-844C-3DDC709EEA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39-4E53-844C-3DDC709EEA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5834</c:v>
                </c:pt>
                <c:pt idx="3">
                  <c:v>5634</c:v>
                </c:pt>
                <c:pt idx="6">
                  <c:v>5578</c:v>
                </c:pt>
                <c:pt idx="9">
                  <c:v>5826</c:v>
                </c:pt>
                <c:pt idx="12">
                  <c:v>5903</c:v>
                </c:pt>
              </c:numCache>
            </c:numRef>
          </c:val>
          <c:extLst>
            <c:ext xmlns:c16="http://schemas.microsoft.com/office/drawing/2014/chart" uri="{C3380CC4-5D6E-409C-BE32-E72D297353CC}">
              <c16:uniqueId val="{00000006-AB39-4E53-844C-3DDC709EEA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c:v>
                </c:pt>
                <c:pt idx="3">
                  <c:v>4</c:v>
                </c:pt>
                <c:pt idx="6">
                  <c:v>21</c:v>
                </c:pt>
                <c:pt idx="9">
                  <c:v>340</c:v>
                </c:pt>
                <c:pt idx="12">
                  <c:v>874</c:v>
                </c:pt>
              </c:numCache>
            </c:numRef>
          </c:val>
          <c:extLst>
            <c:ext xmlns:c16="http://schemas.microsoft.com/office/drawing/2014/chart" uri="{C3380CC4-5D6E-409C-BE32-E72D297353CC}">
              <c16:uniqueId val="{00000007-AB39-4E53-844C-3DDC709EEA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9224</c:v>
                </c:pt>
                <c:pt idx="3">
                  <c:v>8296</c:v>
                </c:pt>
                <c:pt idx="6">
                  <c:v>7780</c:v>
                </c:pt>
                <c:pt idx="9">
                  <c:v>7533</c:v>
                </c:pt>
                <c:pt idx="12">
                  <c:v>7171</c:v>
                </c:pt>
              </c:numCache>
            </c:numRef>
          </c:val>
          <c:extLst>
            <c:ext xmlns:c16="http://schemas.microsoft.com/office/drawing/2014/chart" uri="{C3380CC4-5D6E-409C-BE32-E72D297353CC}">
              <c16:uniqueId val="{00000008-AB39-4E53-844C-3DDC709EEA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39-4E53-844C-3DDC709EEA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28467</c:v>
                </c:pt>
                <c:pt idx="3">
                  <c:v>29779</c:v>
                </c:pt>
                <c:pt idx="6">
                  <c:v>31598</c:v>
                </c:pt>
                <c:pt idx="9">
                  <c:v>31377</c:v>
                </c:pt>
                <c:pt idx="12">
                  <c:v>30356</c:v>
                </c:pt>
              </c:numCache>
            </c:numRef>
          </c:val>
          <c:extLst>
            <c:ext xmlns:c16="http://schemas.microsoft.com/office/drawing/2014/chart" uri="{C3380CC4-5D6E-409C-BE32-E72D297353CC}">
              <c16:uniqueId val="{0000000A-AB39-4E53-844C-3DDC709EEA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39-4E53-844C-3DDC709EEA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3632</c:v>
                </c:pt>
                <c:pt idx="1">
                  <c:v>3347</c:v>
                </c:pt>
                <c:pt idx="2">
                  <c:v>4159</c:v>
                </c:pt>
              </c:numCache>
            </c:numRef>
          </c:val>
          <c:extLst>
            <c:ext xmlns:c16="http://schemas.microsoft.com/office/drawing/2014/chart" uri="{C3380CC4-5D6E-409C-BE32-E72D297353CC}">
              <c16:uniqueId val="{00000000-32F0-4739-BE82-A41E772629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2F0-4739-BE82-A41E772629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6630</c:v>
                </c:pt>
                <c:pt idx="1">
                  <c:v>6231</c:v>
                </c:pt>
                <c:pt idx="2">
                  <c:v>7017</c:v>
                </c:pt>
              </c:numCache>
            </c:numRef>
          </c:val>
          <c:extLst>
            <c:ext xmlns:c16="http://schemas.microsoft.com/office/drawing/2014/chart" uri="{C3380CC4-5D6E-409C-BE32-E72D297353CC}">
              <c16:uniqueId val="{00000002-32F0-4739-BE82-A41E772629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{FB8CB65F-CCFD-4863-8D80-B12A0B799B3E}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F4B-43EF-8E53-EA43016B68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{6D46920E-59C1-4C17-A1F6-240319A15AFE}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4B-43EF-8E53-EA43016B68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{D881F00F-0051-4C41-80D1-F92608D7666E}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4B-43EF-8E53-EA43016B68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{B6BD88AC-EFFE-4FA8-9B37-3B5E31B8BA57}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4B-43EF-8E53-EA43016B68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{D862C9F1-84C7-4DAC-B6DB-D3CE66BC5C07}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4B-43EF-8E53-EA43016B686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{3BAE371C-0B1A-48BC-8D5E-FF7AD0CB70C2}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F4B-43EF-8E53-EA43016B686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{8903CE09-B69F-4E38-83F4-8E518A3D2549}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F4B-43EF-8E53-EA43016B686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{75442032-E504-4B74-9A22-C25E231958C9}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F4B-43EF-8E53-EA43016B686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{7817799C-CAAD-44DF-8BDD-5CA50E8F5D9A}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F4B-43EF-8E53-EA43016B68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63.6</c:v>
                </c:pt>
                <c:pt idx="8">
                  <c:v>64.099999999999994</c:v>
                </c:pt>
                <c:pt idx="16">
                  <c:v>62.9</c:v>
                </c:pt>
                <c:pt idx="24">
                  <c:v>64.3</c:v>
                </c:pt>
                <c:pt idx="32">
                  <c:v>66.2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F4B-43EF-8E53-EA43016B68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{4FD2460F-AFBF-4DEC-8948-D5F3BAB97EF9}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F4B-43EF-8E53-EA43016B68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{7B9BCAED-05BB-44BC-95C0-4126ACC0CEA1}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4B-43EF-8E53-EA43016B68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{7D8763AF-91AF-485C-9EBF-97FEDA4F6BA3}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4B-43EF-8E53-EA43016B68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{EAE4F90E-CF1E-4972-871F-9C2DD41B79C6}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4B-43EF-8E53-EA43016B68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{5CD3C6BC-B8E1-4BFF-BBD2-0F7A23D92E83}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4B-43EF-8E53-EA43016B686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{00A1BF72-8ABE-45F2-BDA3-51CF29E6E7FF}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F4B-43EF-8E53-EA43016B686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{6E534F39-623B-4E3A-B00D-AECC0E231CEC}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F4B-43EF-8E53-EA43016B686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{EB9BB28B-2260-4F26-A9D8-3396782D1997}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F4B-43EF-8E53-EA43016B686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{0AA51341-605C-4177-9692-CEA2D1ADAD06}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F4B-43EF-8E53-EA43016B68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1F4B-43EF-8E53-EA43016B6864}"/>
            </c:ext>
          </c:extLst>
        </c:ser>
        <c:dLbls>
          <c:showLegendKey val="0"/>
          <c:showVal val="1"/>
          <c:showCatName val="0"/>
          <c:showSerName val="0"/>
          <c:showPercent val="0"/>
          <c:showBubbleSize val="0"/>
        </c:dLbls>
        <c:axId val="46179840"/>
        <c:axId val="46181760"/>
      </c:scatterChart>
      <c:valAx>
        <c:axId val="46179840"/>
        <c:scaling>
          <c:orientation val="maxMin"/>
          <c:max val="64"/>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{E9BD9000-E2C1-4AF2-A5C7-CD163868405F}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5ED-49E3-91CD-DBABDDEE32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{9B2958FE-0268-448D-A31A-0C346B1C0044}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ED-49E3-91CD-DBABDDEE32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{A0BC3D5D-871B-4CAC-9DC1-8E8FB228B4B8}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ED-49E3-91CD-DBABDDEE32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{879DAFE6-6E38-43B1-8294-4F47F5BAEB74}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ED-49E3-91CD-DBABDDEE32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{80204ABB-6B68-405A-9289-51FF3D66F85F}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ED-49E3-91CD-DBABDDEE320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{09D9F3C0-2CC0-4CA8-8E1F-EBB1CC4EDD44}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5ED-49E3-91CD-DBABDDEE320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{5C5BBBF6-E206-4458-B448-7D22C65AD4FA}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5ED-49E3-91CD-DBABDDEE320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{2CED7FA4-E33D-44CC-9D6C-C0EBB3CD8F80}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5ED-49E3-91CD-DBABDDEE320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{67AFFA61-A0B2-4DB1-B464-B2BFF207DB6A}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5ED-49E3-91CD-DBABDDEE32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-1.3</c:v>
                </c:pt>
                <c:pt idx="16">
                  <c:v>-1.2</c:v>
                </c:pt>
                <c:pt idx="24">
                  <c:v>-1.3</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5ED-49E3-91CD-DBABDDEE32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{178EE138-C255-4C76-B0D2-67FA24BBC908}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5ED-49E3-91CD-DBABDDEE32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{3440E4A5-7AE1-412E-9B68-FF374DA17292}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ED-49E3-91CD-DBABDDEE32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{571FE4C4-29C0-40CC-8349-C7AEA046117F}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ED-49E3-91CD-DBABDDEE32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{7B830D76-E76F-4A5D-8D58-879BBAADC9AF}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ED-49E3-91CD-DBABDDEE32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{068C20FA-41B9-4190-9852-2DEC98A9E476}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ED-49E3-91CD-DBABDDEE320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{747270F8-21D9-4717-B6A9-BCA233FF24BA}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5ED-49E3-91CD-DBABDDEE320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{F5C7BBCB-E714-4C08-91FE-947A9300B8F7}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5ED-49E3-91CD-DBABDDEE320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{420BA741-2EAB-4436-BDDD-7B382ABF8C46}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5ED-49E3-91CD-DBABDDEE320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{5F24174A-288D-4A84-8970-948E3DDE9FE6}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5ED-49E3-91CD-DBABDDEE32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65ED-49E3-91CD-DBABDDEE3207}"/>
            </c:ext>
          </c:extLst>
        </c:ser>
        <c:dLbls>
          <c:showLegendKey val="0"/>
          <c:showVal val="1"/>
          <c:showCatName val="0"/>
          <c:showSerName val="0"/>
          <c:showPercent val="0"/>
          <c:showBubbleSize val="0"/>
        </c:dLbls>
        <c:axId val="84219776"/>
        <c:axId val="84234240"/>
      </c:scatterChart>
      <c:valAx>
        <c:axId val="84219776"/>
        <c:scaling>
          <c:orientation val="maxMin"/>
          <c:max val="4.899999999999999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実質公債費比率は、令和元年度に実施した小学校空調整備事業に係る起債の元金償還などの開始に伴</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う元利償還金の増などにより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上昇したが、０を下回る状態を維持している。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今後控える新庁舎建設事業などで公債費が増加することが見込まれる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、一般会計の市債を繰上償還することや交付税算入される有利な起債を積極的に利用することで、実質公債費比率を低い水準で維持できるよう努める。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南河内環境事業組合での新発債が増加したこと等により組合等負担等見込額が増加したが、繰上償還の実施等により一般会計等に係る地方債の現在高が減少したことで、将来負担額は令和２年度に比べて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772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百万円減少した。また令和３年度は財政調整基金の取崩しを行わず、公共施設整備基金についても積立額が富田林病院建替事業に充てるための取崩額を上回ったことで、充当可能財源等は令和２年度に比べて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百万円増加となり、全体として将来負担比率が減少した。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しかし、今後、老朽化した公共施設の更新が控えており比率が上昇することが見込まれることから、引き続き計画的な起債管理を行うなど、将来負担比率の急激な変動を抑制できるよう努める。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大阪府富田林市</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地方交付税の追加交付分や利子収入等を財政調整基金に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百万円積立てた一方、富田林病院建替事業に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ため公共施設整備基金から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災害対応等への不測の事態への対応に加え、老朽化の進む公共施設の更新等に備えて、計画的な基金の運用を行う。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公共施設の整備資金の財源に充当。</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職員退職手当基金：職員の退職手当の支給にかかる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財源に充当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地域福祉基金：高齢者福祉施策の財源に充当。</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駅前整備基金：駅前の整備資金の財源に充当。</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生活つなぎ資金貸付基金：生活つなぎ資金貸付金事業の財源に充当。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：令和３年度で終了となる富田林病院建替事業の財源として</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取崩</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した一方で、今後の新庁舎建設等の</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公共施設整備を見据え</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873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職員退職手当基金：今後の退職者の増加に向け、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公共施設整備基金：今後も、市庁舎などの施設建替を予定していることから取崩しが増える見込みであるが、事業費の精査、交付税</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算入のある起債や国・府の補助金を活用することにより、取崩しを最小限に抑えていく。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職員退職手当基金：引き続き計画的な積立て及び取崩しを行い、財政負担の平準化を図る。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令和３年度は、前年度剰余金、基金利子に加え普通交付税追加交付分を積立て、基金残高は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災害の復旧等、予測できない事務又は事業に要する経費や市債の償還に要する費用に充てるなど、市財政の健全な運営に資するため、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前年度剰余金、及び基金利子を今後も積立てる。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xdr:nvGraphicFramePr>
        <xdr:cNvPr id="2" name="グラフ1">
          <a:extLst>
            <a:ext uri="{FF2B5EF4-FFF2-40B4-BE49-F238E27FC236}">
              <a16:creationId xmlns:a16="http://schemas.microsoft.com/office/drawing/2014/main" id="{C49D2A62-A6E1-4F12-A4CF-775B8B1806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xdr:nvGraphicFramePr>
        <xdr:cNvPr id="3" name="グラフ2">
          <a:extLst>
            <a:ext uri="{FF2B5EF4-FFF2-40B4-BE49-F238E27FC236}">
              <a16:creationId xmlns:a16="http://schemas.microsoft.com/office/drawing/2014/main" id="{D2410EE0-2724-48EB-87D0-00E26879A9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textlink="">
      <xdr:nvSpPr>
        <xdr:cNvPr id="4" name="正方形/長方形 3">
          <a:extLst>
            <a:ext uri="{FF2B5EF4-FFF2-40B4-BE49-F238E27FC236}">
              <a16:creationId xmlns:a16="http://schemas.microsoft.com/office/drawing/2014/main" id="{57FC570F-772C-44C9-8D96-EE4C03089CC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textlink="">
      <xdr:nvSpPr>
        <xdr:cNvPr id="5" name="正方形/長方形 4">
          <a:extLst>
            <a:ext uri="{FF2B5EF4-FFF2-40B4-BE49-F238E27FC236}">
              <a16:creationId xmlns:a16="http://schemas.microsoft.com/office/drawing/2014/main" id="{FB52CCC5-D6EF-4730-A641-6C4B7AD0D83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textlink="">
      <xdr:nvSpPr>
        <xdr:cNvPr id="6" name="正方形/長方形 5">
          <a:extLst>
            <a:ext uri="{FF2B5EF4-FFF2-40B4-BE49-F238E27FC236}">
              <a16:creationId xmlns:a16="http://schemas.microsoft.com/office/drawing/2014/main" id="{D4F9CD76-BF1C-4BF9-A77A-A8561874CD1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textlink="">
      <xdr:nvSpPr>
        <xdr:cNvPr id="7" name="正方形/長方形 6">
          <a:extLst>
            <a:ext uri="{FF2B5EF4-FFF2-40B4-BE49-F238E27FC236}">
              <a16:creationId xmlns:a16="http://schemas.microsoft.com/office/drawing/2014/main" id="{D11D39DA-DEF5-48D7-B72D-DA0E1DDA212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textlink="">
      <xdr:nvSpPr>
        <xdr:cNvPr id="8" name="正方形/長方形 7">
          <a:extLst>
            <a:ext uri="{FF2B5EF4-FFF2-40B4-BE49-F238E27FC236}">
              <a16:creationId xmlns:a16="http://schemas.microsoft.com/office/drawing/2014/main" id="{9EBAB592-ECEC-42D5-A22D-36A00F2A151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textlink="">
      <xdr:nvSpPr>
        <xdr:cNvPr id="9" name="正方形/長方形 8">
          <a:extLst>
            <a:ext uri="{FF2B5EF4-FFF2-40B4-BE49-F238E27FC236}">
              <a16:creationId xmlns:a16="http://schemas.microsoft.com/office/drawing/2014/main" id="{4A99B7B3-E901-41C8-8D38-A3841B3DC30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textlink="">
      <xdr:nvSpPr>
        <xdr:cNvPr id="10" name="正方形/長方形 9">
          <a:extLst>
            <a:ext uri="{FF2B5EF4-FFF2-40B4-BE49-F238E27FC236}">
              <a16:creationId xmlns:a16="http://schemas.microsoft.com/office/drawing/2014/main" id="{B2936DA1-2E0B-43A8-9FBF-3A5E2567BA1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textlink="">
      <xdr:nvSpPr>
        <xdr:cNvPr id="11" name="正方形/長方形 10">
          <a:extLst>
            <a:ext uri="{FF2B5EF4-FFF2-40B4-BE49-F238E27FC236}">
              <a16:creationId xmlns:a16="http://schemas.microsoft.com/office/drawing/2014/main" id="{9478ECE9-BB0D-4404-8327-E41CD709681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textlink="">
      <xdr:nvSpPr>
        <xdr:cNvPr id="12" name="正方形/長方形 11">
          <a:extLst>
            <a:ext uri="{FF2B5EF4-FFF2-40B4-BE49-F238E27FC236}">
              <a16:creationId xmlns:a16="http://schemas.microsoft.com/office/drawing/2014/main" id="{AC1C5FAA-1C19-4E11-8767-D4143D4F6F4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textlink="">
      <xdr:nvSpPr>
        <xdr:cNvPr id="13" name="正方形/長方形 12">
          <a:extLst>
            <a:ext uri="{FF2B5EF4-FFF2-40B4-BE49-F238E27FC236}">
              <a16:creationId xmlns:a16="http://schemas.microsoft.com/office/drawing/2014/main" id="{46D32D44-4E11-4806-8179-8ABD3B50D89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textlink="">
      <xdr:nvSpPr>
        <xdr:cNvPr id="14" name="正方形/長方形 13">
          <a:extLst>
            <a:ext uri="{FF2B5EF4-FFF2-40B4-BE49-F238E27FC236}">
              <a16:creationId xmlns:a16="http://schemas.microsoft.com/office/drawing/2014/main" id="{22F9BEB9-3A33-4998-BE32-AFEE3DD80FA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textlink="">
      <xdr:nvSpPr>
        <xdr:cNvPr id="15" name="正方形/長方形 14">
          <a:extLst>
            <a:ext uri="{FF2B5EF4-FFF2-40B4-BE49-F238E27FC236}">
              <a16:creationId xmlns:a16="http://schemas.microsoft.com/office/drawing/2014/main" id="{7E56629B-F248-4991-BB3A-7C2A5D762F3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textlink="">
      <xdr:nvSpPr>
        <xdr:cNvPr id="16" name="正方形/長方形 15">
          <a:extLst>
            <a:ext uri="{FF2B5EF4-FFF2-40B4-BE49-F238E27FC236}">
              <a16:creationId xmlns:a16="http://schemas.microsoft.com/office/drawing/2014/main" id="{A27495BA-DF89-4EDB-A352-D89B24058B3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textlink="">
      <xdr:nvSpPr>
        <xdr:cNvPr id="17" name="正方形/長方形 16">
          <a:extLst>
            <a:ext uri="{FF2B5EF4-FFF2-40B4-BE49-F238E27FC236}">
              <a16:creationId xmlns:a16="http://schemas.microsoft.com/office/drawing/2014/main" id="{A30C5EC8-9818-4CFE-B9B0-4BE146AF43C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73</xdr:col>
      <xdr:colOff>34925</xdr:colOff>
      <xdr:row>0</xdr:row>
      <xdr:rowOff>190500</xdr:rowOff>
    </xdr:from>
    <xdr:to>
      <xdr:col>87</xdr:col>
      <xdr:colOff>28575</xdr:colOff>
      <xdr:row>1</xdr:row>
      <xdr:rowOff>206375</xdr:rowOff>
    </xdr:to>
    <xdr:sp textlink="">
      <xdr:nvSpPr>
        <xdr:cNvPr id="18" name="正方形/長方形 17">
          <a:extLst>
            <a:ext uri="{FF2B5EF4-FFF2-40B4-BE49-F238E27FC236}">
              <a16:creationId xmlns:a16="http://schemas.microsoft.com/office/drawing/2014/main" id="{C9EBAC0E-9EEE-41E6-8F89-B9AD2527271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textlink="">
      <xdr:nvSpPr>
        <xdr:cNvPr id="19" name="正方形/長方形 18">
          <a:extLst>
            <a:ext uri="{FF2B5EF4-FFF2-40B4-BE49-F238E27FC236}">
              <a16:creationId xmlns:a16="http://schemas.microsoft.com/office/drawing/2014/main" id="{E9B4B036-E159-4297-BB82-44E3B0EC87E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textlink="">
      <xdr:nvSpPr>
        <xdr:cNvPr id="20" name="正方形/長方形 19">
          <a:extLst>
            <a:ext uri="{FF2B5EF4-FFF2-40B4-BE49-F238E27FC236}">
              <a16:creationId xmlns:a16="http://schemas.microsoft.com/office/drawing/2014/main" id="{7ACCAEC4-7CE6-455C-97C4-C4ADE439A88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textlink="">
      <xdr:nvSpPr>
        <xdr:cNvPr id="21" name="正方形/長方形 20">
          <a:extLst>
            <a:ext uri="{FF2B5EF4-FFF2-40B4-BE49-F238E27FC236}">
              <a16:creationId xmlns:a16="http://schemas.microsoft.com/office/drawing/2014/main" id="{EA528831-A76B-4071-BD32-B13D2BEFC17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textlink="">
      <xdr:nvSpPr>
        <xdr:cNvPr id="22" name="正方形/長方形 21">
          <a:extLst>
            <a:ext uri="{FF2B5EF4-FFF2-40B4-BE49-F238E27FC236}">
              <a16:creationId xmlns:a16="http://schemas.microsoft.com/office/drawing/2014/main" id="{192DF9EA-EC2B-4D26-B9D4-F97DDDA4927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textlink="">
      <xdr:nvSpPr>
        <xdr:cNvPr id="23" name="正方形/長方形 22">
          <a:extLst>
            <a:ext uri="{FF2B5EF4-FFF2-40B4-BE49-F238E27FC236}">
              <a16:creationId xmlns:a16="http://schemas.microsoft.com/office/drawing/2014/main" id="{F82354EE-22B3-43FE-BFD2-30260AE12BA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108,989
107,427
39.72
48,565,721
47,591,131
856,228
24,655,671
30,355,893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textlink="">
      <xdr:nvSpPr>
        <xdr:cNvPr id="24" name="正方形/長方形 23">
          <a:extLst>
            <a:ext uri="{FF2B5EF4-FFF2-40B4-BE49-F238E27FC236}">
              <a16:creationId xmlns:a16="http://schemas.microsoft.com/office/drawing/2014/main" id="{88BAD6A6-75C4-45DB-962C-421211E4FF4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textlink="">
      <xdr:nvSpPr>
        <xdr:cNvPr id="25" name="正方形/長方形 24">
          <a:extLst>
            <a:ext uri="{FF2B5EF4-FFF2-40B4-BE49-F238E27FC236}">
              <a16:creationId xmlns:a16="http://schemas.microsoft.com/office/drawing/2014/main" id="{68F4F207-6F66-4F46-A477-01081985FD1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textlink="">
      <xdr:nvSpPr>
        <xdr:cNvPr id="26" name="正方形/長方形 25">
          <a:extLst>
            <a:ext uri="{FF2B5EF4-FFF2-40B4-BE49-F238E27FC236}">
              <a16:creationId xmlns:a16="http://schemas.microsoft.com/office/drawing/2014/main" id="{35C6ED52-6D84-4198-B11F-BADFF0C0D0E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textlink="">
      <xdr:nvSpPr>
        <xdr:cNvPr id="27" name="正方形/長方形 26">
          <a:extLst>
            <a:ext uri="{FF2B5EF4-FFF2-40B4-BE49-F238E27FC236}">
              <a16:creationId xmlns:a16="http://schemas.microsoft.com/office/drawing/2014/main" id="{48A8BD69-FCBD-48D1-B3B8-78D759F37D7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textlink="">
      <xdr:nvSpPr>
        <xdr:cNvPr id="28" name="正方形/長方形 27">
          <a:extLst>
            <a:ext uri="{FF2B5EF4-FFF2-40B4-BE49-F238E27FC236}">
              <a16:creationId xmlns:a16="http://schemas.microsoft.com/office/drawing/2014/main" id="{4B6CCD6A-5293-4BC7-ADE5-B683DDEC9FE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textlink="">
      <xdr:nvSpPr>
        <xdr:cNvPr id="29" name="正方形/長方形 28">
          <a:extLst>
            <a:ext uri="{FF2B5EF4-FFF2-40B4-BE49-F238E27FC236}">
              <a16:creationId xmlns:a16="http://schemas.microsoft.com/office/drawing/2014/main" id="{24469D87-63EF-418A-89C4-DDC41C0FA9B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textlink="">
      <xdr:nvSpPr>
        <xdr:cNvPr id="30" name="角丸四角形 29">
          <a:extLst>
            <a:ext uri="{FF2B5EF4-FFF2-40B4-BE49-F238E27FC236}">
              <a16:creationId xmlns:a16="http://schemas.microsoft.com/office/drawing/2014/main" id="{F3A15A2F-B8D0-4ED6-82B8-C5E26F42F1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textlink="">
      <xdr:nvSpPr>
        <xdr:cNvPr id="31" name="正方形/長方形 30">
          <a:extLst>
            <a:ext uri="{FF2B5EF4-FFF2-40B4-BE49-F238E27FC236}">
              <a16:creationId xmlns:a16="http://schemas.microsoft.com/office/drawing/2014/main" id="{DE45B828-1D45-469F-8A9F-67A2214C1F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textlink="">
      <xdr:nvSpPr>
        <xdr:cNvPr id="32" name="正方形/長方形 31">
          <a:extLst>
            <a:ext uri="{FF2B5EF4-FFF2-40B4-BE49-F238E27FC236}">
              <a16:creationId xmlns:a16="http://schemas.microsoft.com/office/drawing/2014/main" id="{C66CAE10-957A-4D4C-BC7C-101406C66C8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textlink="">
      <xdr:nvSpPr>
        <xdr:cNvPr id="33" name="正方形/長方形 32">
          <a:extLst>
            <a:ext uri="{FF2B5EF4-FFF2-40B4-BE49-F238E27FC236}">
              <a16:creationId xmlns:a16="http://schemas.microsoft.com/office/drawing/2014/main" id="{B2D12483-46EC-451D-891E-1E89FA908B6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7EE6D28-2FAC-4FF1-9012-FAC8C250AC7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textlink="">
      <xdr:nvSpPr>
        <xdr:cNvPr id="35" name="楕円 34">
          <a:extLst>
            <a:ext uri="{FF2B5EF4-FFF2-40B4-BE49-F238E27FC236}">
              <a16:creationId xmlns:a16="http://schemas.microsoft.com/office/drawing/2014/main" id="{5C3D1DA4-E090-4A44-88F7-C8682F0DEB1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textlink="">
      <xdr:nvSpPr>
        <xdr:cNvPr id="36" name="フローチャート: 判断 35">
          <a:extLst>
            <a:ext uri="{FF2B5EF4-FFF2-40B4-BE49-F238E27FC236}">
              <a16:creationId xmlns:a16="http://schemas.microsoft.com/office/drawing/2014/main" id="{1F8EA862-F7B0-480C-9434-3597C50932E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69C2A5A-5EFF-465C-80FD-030C6CD8A23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D9FE008-92C0-48BE-9236-1FDE8ADB101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EEC2A0D-C2C7-4B26-B0E7-306CF2751BA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77C2C7C0-A127-4DE8-9247-CF3DF4C9767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textlink="">
      <xdr:nvSpPr>
        <xdr:cNvPr id="41" name="テキスト ボックス 40">
          <a:extLst>
            <a:ext uri="{FF2B5EF4-FFF2-40B4-BE49-F238E27FC236}">
              <a16:creationId xmlns:a16="http://schemas.microsoft.com/office/drawing/2014/main" id="{964F463E-6C2A-402C-8C81-94AD6F3518E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textlink="">
      <xdr:nvSpPr>
        <xdr:cNvPr id="42" name="テキスト ボックス 41">
          <a:extLst>
            <a:ext uri="{FF2B5EF4-FFF2-40B4-BE49-F238E27FC236}">
              <a16:creationId xmlns:a16="http://schemas.microsoft.com/office/drawing/2014/main" id="{1F06AE7E-5076-49F3-A403-DB6A7B24395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textlink="">
      <xdr:nvSpPr>
        <xdr:cNvPr id="43" name="テキスト ボックス 42">
          <a:extLst>
            <a:ext uri="{FF2B5EF4-FFF2-40B4-BE49-F238E27FC236}">
              <a16:creationId xmlns:a16="http://schemas.microsoft.com/office/drawing/2014/main" id="{5F7E0459-3766-46EC-A027-096AE6F8415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textlink="">
      <xdr:nvSpPr>
        <xdr:cNvPr id="44" name="テキスト ボックス 43">
          <a:extLst>
            <a:ext uri="{FF2B5EF4-FFF2-40B4-BE49-F238E27FC236}">
              <a16:creationId xmlns:a16="http://schemas.microsoft.com/office/drawing/2014/main" id="{07B9A090-9D7E-44D1-81C5-903DE998D15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textlink="">
      <xdr:nvSpPr>
        <xdr:cNvPr id="45" name="テキスト ボックス 44">
          <a:extLst>
            <a:ext uri="{FF2B5EF4-FFF2-40B4-BE49-F238E27FC236}">
              <a16:creationId xmlns:a16="http://schemas.microsoft.com/office/drawing/2014/main" id="{75A0128A-0B18-4DD1-A08B-2D316BDACCE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textlink="">
      <xdr:nvSpPr>
        <xdr:cNvPr id="46" name="正方形/長方形 45">
          <a:extLst>
            <a:ext uri="{FF2B5EF4-FFF2-40B4-BE49-F238E27FC236}">
              <a16:creationId xmlns:a16="http://schemas.microsoft.com/office/drawing/2014/main" id="{72576501-9390-4B11-862E-72117B4B9B1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textlink="">
      <xdr:nvSpPr>
        <xdr:cNvPr id="47" name="正方形/長方形 46">
          <a:extLst>
            <a:ext uri="{FF2B5EF4-FFF2-40B4-BE49-F238E27FC236}">
              <a16:creationId xmlns:a16="http://schemas.microsoft.com/office/drawing/2014/main" id="{0367CDB8-5D2E-47D3-BDDA-F78FD837AEE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textlink="">
      <xdr:nvSpPr>
        <xdr:cNvPr id="48" name="正方形/長方形 47">
          <a:extLst>
            <a:ext uri="{FF2B5EF4-FFF2-40B4-BE49-F238E27FC236}">
              <a16:creationId xmlns:a16="http://schemas.microsoft.com/office/drawing/2014/main" id="{EF701DA6-8265-444B-9311-A2DC143AEF6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textlink="">
      <xdr:nvSpPr>
        <xdr:cNvPr id="49" name="正方形/長方形 48">
          <a:extLst>
            <a:ext uri="{FF2B5EF4-FFF2-40B4-BE49-F238E27FC236}">
              <a16:creationId xmlns:a16="http://schemas.microsoft.com/office/drawing/2014/main" id="{254B1281-649E-47B1-BDC7-66D518DD9FD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textlink="">
      <xdr:nvSpPr>
        <xdr:cNvPr id="50" name="正方形/長方形 49">
          <a:extLst>
            <a:ext uri="{FF2B5EF4-FFF2-40B4-BE49-F238E27FC236}">
              <a16:creationId xmlns:a16="http://schemas.microsoft.com/office/drawing/2014/main" id="{73345C60-7BAC-4167-830F-88A13DF9742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textlink="">
      <xdr:nvSpPr>
        <xdr:cNvPr id="51" name="正方形/長方形 50">
          <a:extLst>
            <a:ext uri="{FF2B5EF4-FFF2-40B4-BE49-F238E27FC236}">
              <a16:creationId xmlns:a16="http://schemas.microsoft.com/office/drawing/2014/main" id="{92E6994C-7E12-4A82-9BF5-F83634D5206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textlink="">
      <xdr:nvSpPr>
        <xdr:cNvPr id="52" name="正方形/長方形 51">
          <a:extLst>
            <a:ext uri="{FF2B5EF4-FFF2-40B4-BE49-F238E27FC236}">
              <a16:creationId xmlns:a16="http://schemas.microsoft.com/office/drawing/2014/main" id="{6115C963-1CE1-43B4-9CE6-46CE327D09D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textlink="">
      <xdr:nvSpPr>
        <xdr:cNvPr id="53" name="正方形/長方形 52">
          <a:extLst>
            <a:ext uri="{FF2B5EF4-FFF2-40B4-BE49-F238E27FC236}">
              <a16:creationId xmlns:a16="http://schemas.microsoft.com/office/drawing/2014/main" id="{252CE9C5-3B9E-4DF8-9D8D-6F24A3B3EE2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textlink="">
      <xdr:nvSpPr>
        <xdr:cNvPr id="54" name="正方形/長方形 53">
          <a:extLst>
            <a:ext uri="{FF2B5EF4-FFF2-40B4-BE49-F238E27FC236}">
              <a16:creationId xmlns:a16="http://schemas.microsoft.com/office/drawing/2014/main" id="{858CF0AF-E697-4A15-831F-ED163B634B6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textlink="">
      <xdr:nvSpPr>
        <xdr:cNvPr id="55" name="正方形/長方形 54">
          <a:extLst>
            <a:ext uri="{FF2B5EF4-FFF2-40B4-BE49-F238E27FC236}">
              <a16:creationId xmlns:a16="http://schemas.microsoft.com/office/drawing/2014/main" id="{DEF1F69D-6E29-44A9-A2BD-3EAC0209E73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textlink="">
      <xdr:nvSpPr>
        <xdr:cNvPr id="56" name="正方形/長方形 55">
          <a:extLst>
            <a:ext uri="{FF2B5EF4-FFF2-40B4-BE49-F238E27FC236}">
              <a16:creationId xmlns:a16="http://schemas.microsoft.com/office/drawing/2014/main" id="{4B7823C4-3430-4FA0-A310-31C87F060A6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textlink="">
      <xdr:nvSpPr>
        <xdr:cNvPr id="57" name="正方形/長方形 56">
          <a:extLst>
            <a:ext uri="{FF2B5EF4-FFF2-40B4-BE49-F238E27FC236}">
              <a16:creationId xmlns:a16="http://schemas.microsoft.com/office/drawing/2014/main" id="{3D0955B4-2877-4B4E-A5D9-0EFBEA1F352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textlink="" fLocksText="0">
      <xdr:nvSpPr>
        <xdr:cNvPr id="58" name="テキスト ボックス 57">
          <a:extLst>
            <a:ext uri="{FF2B5EF4-FFF2-40B4-BE49-F238E27FC236}">
              <a16:creationId xmlns:a16="http://schemas.microsoft.com/office/drawing/2014/main" id="{CE86BA21-026D-42FF-A78F-A94A72D7BFE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年度は、小中学校や公共施設の屋上防水改修工事などの有形固定資産の取得につながる事業はあったものの、減価償却による資産の減少が取得額を上回ったことから、前年度に比べて</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ポイント増加し、類似団体の平均値より</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ポイント高い数値となった。</a:t>
          </a:r>
        </a:p>
        <a:p>
          <a:r>
            <a:rPr kumimoji="1" lang="ja-JP" altLang="en-US" sz="1100">
              <a:latin typeface="ＭＳ Ｐゴシック" panose="020B0600070205080204" pitchFamily="50" charset="-128"/>
              <a:ea typeface="ＭＳ Ｐゴシック" panose="020B0600070205080204" pitchFamily="50" charset="-128"/>
            </a:rPr>
            <a:t>　また、大阪府平均と比べても</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ポイント高くなっており、老朽化が進んでいる施設が多いことがわかる。今後は公共施設等総合管理計画に沿って、引き続き老朽化した施設の更新に取り組む。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textlink="">
      <xdr:nvSpPr>
        <xdr:cNvPr id="59" name="テキスト ボックス 58">
          <a:extLst>
            <a:ext uri="{FF2B5EF4-FFF2-40B4-BE49-F238E27FC236}">
              <a16:creationId xmlns:a16="http://schemas.microsoft.com/office/drawing/2014/main" id="{9E82E80F-1035-4BCB-88CC-73F73511EB9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9680136-2EB3-41E0-8145-8788596FE97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textlink="">
      <xdr:nvSpPr>
        <xdr:cNvPr id="61" name="テキスト ボックス 60">
          <a:extLst>
            <a:ext uri="{FF2B5EF4-FFF2-40B4-BE49-F238E27FC236}">
              <a16:creationId xmlns:a16="http://schemas.microsoft.com/office/drawing/2014/main" id="{E22DE54F-5BE2-4BD0-8B17-C0D0318FF65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D30BFDED-BEFF-4685-818E-915EBC2FFDC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textlink="">
      <xdr:nvSpPr>
        <xdr:cNvPr id="63" name="テキスト ボックス 62">
          <a:extLst>
            <a:ext uri="{FF2B5EF4-FFF2-40B4-BE49-F238E27FC236}">
              <a16:creationId xmlns:a16="http://schemas.microsoft.com/office/drawing/2014/main" id="{FAF3B223-93C9-4886-AE5B-0AFB61321CBE}"/>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A08BBDB4-D9F5-4496-A572-E76027025FCB}"/>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textlink="">
      <xdr:nvSpPr>
        <xdr:cNvPr id="65" name="テキスト ボックス 64">
          <a:extLst>
            <a:ext uri="{FF2B5EF4-FFF2-40B4-BE49-F238E27FC236}">
              <a16:creationId xmlns:a16="http://schemas.microsoft.com/office/drawing/2014/main" id="{74940CB1-DDD0-407C-AEF3-9313B9F7582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3B606069-A672-476C-ABD0-09B2F13C621D}"/>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textlink="">
      <xdr:nvSpPr>
        <xdr:cNvPr id="67" name="テキスト ボックス 66">
          <a:extLst>
            <a:ext uri="{FF2B5EF4-FFF2-40B4-BE49-F238E27FC236}">
              <a16:creationId xmlns:a16="http://schemas.microsoft.com/office/drawing/2014/main" id="{6D57C0BB-0954-41B0-A04C-7B632C8813A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B5FFCF93-F510-45FD-A664-084CAFF2F799}"/>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textlink="">
      <xdr:nvSpPr>
        <xdr:cNvPr id="69" name="テキスト ボックス 68">
          <a:extLst>
            <a:ext uri="{FF2B5EF4-FFF2-40B4-BE49-F238E27FC236}">
              <a16:creationId xmlns:a16="http://schemas.microsoft.com/office/drawing/2014/main" id="{285F7E8B-CCC8-416A-B0A8-16620C03F78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592827EA-18D8-4E0B-B939-66857E8B02D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textlink="">
      <xdr:nvSpPr>
        <xdr:cNvPr id="71" name="テキスト ボックス 70">
          <a:extLst>
            <a:ext uri="{FF2B5EF4-FFF2-40B4-BE49-F238E27FC236}">
              <a16:creationId xmlns:a16="http://schemas.microsoft.com/office/drawing/2014/main" id="{EDB45BAE-8692-44C2-B48B-314758D9D86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textlink="">
      <xdr:nvSpPr>
        <xdr:cNvPr id="72" name="有形固定資産減価償却率グラフ枠">
          <a:extLst>
            <a:ext uri="{FF2B5EF4-FFF2-40B4-BE49-F238E27FC236}">
              <a16:creationId xmlns:a16="http://schemas.microsoft.com/office/drawing/2014/main" id="{7D6F7EF6-0C06-4879-B5ED-39CB47F9FCE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a:extLst>
            <a:ext uri="{FF2B5EF4-FFF2-40B4-BE49-F238E27FC236}">
              <a16:creationId xmlns:a16="http://schemas.microsoft.com/office/drawing/2014/main" id="{670C97EB-0DF7-41B0-80A0-CB8BE3B4298E}"/>
            </a:ext>
          </a:extLst>
        </xdr:cNvPr>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textlink="">
      <xdr:nvSpPr>
        <xdr:cNvPr id="74" name="有形固定資産減価償却率最小値テキスト">
          <a:extLst>
            <a:ext uri="{FF2B5EF4-FFF2-40B4-BE49-F238E27FC236}">
              <a16:creationId xmlns:a16="http://schemas.microsoft.com/office/drawing/2014/main" id="{866678D0-4288-43ED-A4C4-837D6334EFF0}"/>
            </a:ext>
          </a:extLst>
        </xdr:cNvPr>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a:extLst>
            <a:ext uri="{FF2B5EF4-FFF2-40B4-BE49-F238E27FC236}">
              <a16:creationId xmlns:a16="http://schemas.microsoft.com/office/drawing/2014/main" id="{A2294117-FF37-45DF-AF05-B9255CD42CCA}"/>
            </a:ext>
          </a:extLst>
        </xdr:cNvPr>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textlink="">
      <xdr:nvSpPr>
        <xdr:cNvPr id="76" name="有形固定資産減価償却率最大値テキスト">
          <a:extLst>
            <a:ext uri="{FF2B5EF4-FFF2-40B4-BE49-F238E27FC236}">
              <a16:creationId xmlns:a16="http://schemas.microsoft.com/office/drawing/2014/main" id="{4B47099F-0A52-43A0-8AFE-0556711CC0E6}"/>
            </a:ext>
          </a:extLst>
        </xdr:cNvPr>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a:extLst>
            <a:ext uri="{FF2B5EF4-FFF2-40B4-BE49-F238E27FC236}">
              <a16:creationId xmlns:a16="http://schemas.microsoft.com/office/drawing/2014/main" id="{E131E878-EE43-4485-BC7C-952D4B8F49F5}"/>
            </a:ext>
          </a:extLst>
        </xdr:cNvPr>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textlink="">
      <xdr:nvSpPr>
        <xdr:cNvPr id="78" name="有形固定資産減価償却率平均値テキスト">
          <a:extLst>
            <a:ext uri="{FF2B5EF4-FFF2-40B4-BE49-F238E27FC236}">
              <a16:creationId xmlns:a16="http://schemas.microsoft.com/office/drawing/2014/main" id="{C89BD803-2670-4AA1-8690-94266EFDFEBC}"/>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textlink="">
      <xdr:nvSpPr>
        <xdr:cNvPr id="79" name="フローチャート: 判断 78">
          <a:extLst>
            <a:ext uri="{FF2B5EF4-FFF2-40B4-BE49-F238E27FC236}">
              <a16:creationId xmlns:a16="http://schemas.microsoft.com/office/drawing/2014/main" id="{3F08EBE5-2F00-4A41-8054-0871D543C155}"/>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textlink="">
      <xdr:nvSpPr>
        <xdr:cNvPr id="80" name="フローチャート: 判断 79">
          <a:extLst>
            <a:ext uri="{FF2B5EF4-FFF2-40B4-BE49-F238E27FC236}">
              <a16:creationId xmlns:a16="http://schemas.microsoft.com/office/drawing/2014/main" id="{63C333F6-A5A7-40AE-A0B5-21A85B7D3F64}"/>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textlink="">
      <xdr:nvSpPr>
        <xdr:cNvPr id="81" name="フローチャート: 判断 80">
          <a:extLst>
            <a:ext uri="{FF2B5EF4-FFF2-40B4-BE49-F238E27FC236}">
              <a16:creationId xmlns:a16="http://schemas.microsoft.com/office/drawing/2014/main" id="{CD16CC60-5E2B-498B-95DE-090F44816EE2}"/>
            </a:ext>
          </a:extLst>
        </xdr:cNvPr>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textlink="">
      <xdr:nvSpPr>
        <xdr:cNvPr id="82" name="フローチャート: 判断 81">
          <a:extLst>
            <a:ext uri="{FF2B5EF4-FFF2-40B4-BE49-F238E27FC236}">
              <a16:creationId xmlns:a16="http://schemas.microsoft.com/office/drawing/2014/main" id="{3C9153E1-963E-4382-8B54-6FCEE54618BF}"/>
            </a:ext>
          </a:extLst>
        </xdr:cNvPr>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textlink="">
      <xdr:nvSpPr>
        <xdr:cNvPr id="83" name="フローチャート: 判断 82">
          <a:extLst>
            <a:ext uri="{FF2B5EF4-FFF2-40B4-BE49-F238E27FC236}">
              <a16:creationId xmlns:a16="http://schemas.microsoft.com/office/drawing/2014/main" id="{F8A6519A-BC5B-4FAA-8302-3B0D6B72226B}"/>
            </a:ext>
          </a:extLst>
        </xdr:cNvPr>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textlink="">
      <xdr:nvSpPr>
        <xdr:cNvPr id="84" name="テキスト ボックス 83">
          <a:extLst>
            <a:ext uri="{FF2B5EF4-FFF2-40B4-BE49-F238E27FC236}">
              <a16:creationId xmlns:a16="http://schemas.microsoft.com/office/drawing/2014/main" id="{C5CB1D4B-AFA1-4FD9-994E-080822141FB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textlink="">
      <xdr:nvSpPr>
        <xdr:cNvPr id="85" name="テキスト ボックス 84">
          <a:extLst>
            <a:ext uri="{FF2B5EF4-FFF2-40B4-BE49-F238E27FC236}">
              <a16:creationId xmlns:a16="http://schemas.microsoft.com/office/drawing/2014/main" id="{3F3C5400-717D-42A8-B309-E1C42D6378F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textlink="">
      <xdr:nvSpPr>
        <xdr:cNvPr id="86" name="テキスト ボックス 85">
          <a:extLst>
            <a:ext uri="{FF2B5EF4-FFF2-40B4-BE49-F238E27FC236}">
              <a16:creationId xmlns:a16="http://schemas.microsoft.com/office/drawing/2014/main" id="{907998FF-B77F-488F-9601-6F45B4E8908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textlink="">
      <xdr:nvSpPr>
        <xdr:cNvPr id="87" name="テキスト ボックス 86">
          <a:extLst>
            <a:ext uri="{FF2B5EF4-FFF2-40B4-BE49-F238E27FC236}">
              <a16:creationId xmlns:a16="http://schemas.microsoft.com/office/drawing/2014/main" id="{0F78A75E-77C3-4CAB-A447-48A75009A42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textlink="">
      <xdr:nvSpPr>
        <xdr:cNvPr id="88" name="テキスト ボックス 87">
          <a:extLst>
            <a:ext uri="{FF2B5EF4-FFF2-40B4-BE49-F238E27FC236}">
              <a16:creationId xmlns:a16="http://schemas.microsoft.com/office/drawing/2014/main" id="{1ECC3A50-1B20-49D3-978C-A63074C09BF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textlink="">
      <xdr:nvSpPr>
        <xdr:cNvPr id="89" name="楕円 88">
          <a:extLst>
            <a:ext uri="{FF2B5EF4-FFF2-40B4-BE49-F238E27FC236}">
              <a16:creationId xmlns:a16="http://schemas.microsoft.com/office/drawing/2014/main" id="{B3A8F320-F4A0-47AF-B90C-940C9DFD1FF0}"/>
            </a:ext>
          </a:extLst>
        </xdr:cNvPr>
        <xdr:cNvSpPr/>
      </xdr:nvSpPr>
      <xdr:spPr>
        <a:xfrm>
          <a:off x="47117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134510</xdr:rowOff>
    </xdr:from>
    <xdr:ext cx="405111" cy="259045"/>
    <xdr:sp textlink="">
      <xdr:nvSpPr>
        <xdr:cNvPr id="90" name="有形固定資産減価償却率該当値テキスト">
          <a:extLst>
            <a:ext uri="{FF2B5EF4-FFF2-40B4-BE49-F238E27FC236}">
              <a16:creationId xmlns:a16="http://schemas.microsoft.com/office/drawing/2014/main" id="{F42CF8E2-5C3E-4BC1-AB2E-8D626F6A2964}"/>
            </a:ext>
          </a:extLst>
        </xdr:cNvPr>
        <xdr:cNvSpPr txBox="1"/>
      </xdr:nvSpPr>
      <xdr:spPr>
        <a:xfrm>
          <a:off x="4813300" y="587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115062</xdr:rowOff>
    </xdr:from>
    <xdr:to>
      <xdr:col>19</xdr:col>
      <xdr:colOff>187325</xdr:colOff>
      <xdr:row>30</xdr:row>
      <xdr:rowOff>45212</xdr:rowOff>
    </xdr:to>
    <xdr:sp textlink="">
      <xdr:nvSpPr>
        <xdr:cNvPr id="91" name="楕円 90">
          <a:extLst>
            <a:ext uri="{FF2B5EF4-FFF2-40B4-BE49-F238E27FC236}">
              <a16:creationId xmlns:a16="http://schemas.microsoft.com/office/drawing/2014/main" id="{DD947D1B-D79D-4958-922E-041A0F956F26}"/>
            </a:ext>
          </a:extLst>
        </xdr:cNvPr>
        <xdr:cNvSpPr/>
      </xdr:nvSpPr>
      <xdr:spPr>
        <a:xfrm>
          <a:off x="4000500" y="58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165862</xdr:rowOff>
    </xdr:from>
    <xdr:to>
      <xdr:col>23</xdr:col>
      <xdr:colOff>85725</xdr:colOff>
      <xdr:row>30</xdr:row>
      <xdr:rowOff>35433</xdr:rowOff>
    </xdr:to>
    <xdr:cxnSp macro="">
      <xdr:nvCxnSpPr>
        <xdr:cNvPr id="92" name="直線コネクタ 91">
          <a:extLst>
            <a:ext uri="{FF2B5EF4-FFF2-40B4-BE49-F238E27FC236}">
              <a16:creationId xmlns:a16="http://schemas.microsoft.com/office/drawing/2014/main" id="{93B57A74-06BC-42FF-93AD-D44BF6D54BA1}"/>
            </a:ext>
          </a:extLst>
        </xdr:cNvPr>
        <xdr:cNvCxnSpPr/>
      </xdr:nvCxnSpPr>
      <xdr:spPr>
        <a:xfrm>
          <a:off x="4051300" y="5909437"/>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84836</xdr:rowOff>
    </xdr:from>
    <xdr:to>
      <xdr:col>15</xdr:col>
      <xdr:colOff>187325</xdr:colOff>
      <xdr:row>30</xdr:row>
      <xdr:rowOff>14986</xdr:rowOff>
    </xdr:to>
    <xdr:sp textlink="">
      <xdr:nvSpPr>
        <xdr:cNvPr id="93" name="楕円 92">
          <a:extLst>
            <a:ext uri="{FF2B5EF4-FFF2-40B4-BE49-F238E27FC236}">
              <a16:creationId xmlns:a16="http://schemas.microsoft.com/office/drawing/2014/main" id="{668DDBD9-B2E5-46BE-9CC4-7DB727909BA1}"/>
            </a:ext>
          </a:extLst>
        </xdr:cNvPr>
        <xdr:cNvSpPr/>
      </xdr:nvSpPr>
      <xdr:spPr>
        <a:xfrm>
          <a:off x="3238500" y="58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135636</xdr:rowOff>
    </xdr:from>
    <xdr:to>
      <xdr:col>19</xdr:col>
      <xdr:colOff>136525</xdr:colOff>
      <xdr:row>29</xdr:row>
      <xdr:rowOff>165862</xdr:rowOff>
    </xdr:to>
    <xdr:cxnSp macro="">
      <xdr:nvCxnSpPr>
        <xdr:cNvPr id="94" name="直線コネクタ 93">
          <a:extLst>
            <a:ext uri="{FF2B5EF4-FFF2-40B4-BE49-F238E27FC236}">
              <a16:creationId xmlns:a16="http://schemas.microsoft.com/office/drawing/2014/main" id="{A202E281-6D1E-4A57-B02E-ACDA04F53652}"/>
            </a:ext>
          </a:extLst>
        </xdr:cNvPr>
        <xdr:cNvCxnSpPr/>
      </xdr:nvCxnSpPr>
      <xdr:spPr>
        <a:xfrm>
          <a:off x="3289300" y="5879211"/>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110744</xdr:rowOff>
    </xdr:from>
    <xdr:to>
      <xdr:col>11</xdr:col>
      <xdr:colOff>187325</xdr:colOff>
      <xdr:row>30</xdr:row>
      <xdr:rowOff>40894</xdr:rowOff>
    </xdr:to>
    <xdr:sp textlink="">
      <xdr:nvSpPr>
        <xdr:cNvPr id="95" name="楕円 94">
          <a:extLst>
            <a:ext uri="{FF2B5EF4-FFF2-40B4-BE49-F238E27FC236}">
              <a16:creationId xmlns:a16="http://schemas.microsoft.com/office/drawing/2014/main" id="{139284CE-5CEC-4B99-A5C5-58CBE58BBDC6}"/>
            </a:ext>
          </a:extLst>
        </xdr:cNvPr>
        <xdr:cNvSpPr/>
      </xdr:nvSpPr>
      <xdr:spPr>
        <a:xfrm>
          <a:off x="2476500" y="58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135636</xdr:rowOff>
    </xdr:from>
    <xdr:to>
      <xdr:col>15</xdr:col>
      <xdr:colOff>136525</xdr:colOff>
      <xdr:row>29</xdr:row>
      <xdr:rowOff>161544</xdr:rowOff>
    </xdr:to>
    <xdr:cxnSp macro="">
      <xdr:nvCxnSpPr>
        <xdr:cNvPr id="96" name="直線コネクタ 95">
          <a:extLst>
            <a:ext uri="{FF2B5EF4-FFF2-40B4-BE49-F238E27FC236}">
              <a16:creationId xmlns:a16="http://schemas.microsoft.com/office/drawing/2014/main" id="{E5D34D88-9FE4-4B28-9AEE-DE405488C7AF}"/>
            </a:ext>
          </a:extLst>
        </xdr:cNvPr>
        <xdr:cNvCxnSpPr/>
      </xdr:nvCxnSpPr>
      <xdr:spPr>
        <a:xfrm flipV="1">
          <a:off x="2527300" y="5879211"/>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99949</xdr:rowOff>
    </xdr:from>
    <xdr:to>
      <xdr:col>7</xdr:col>
      <xdr:colOff>187325</xdr:colOff>
      <xdr:row>30</xdr:row>
      <xdr:rowOff>30099</xdr:rowOff>
    </xdr:to>
    <xdr:sp textlink="">
      <xdr:nvSpPr>
        <xdr:cNvPr id="97" name="楕円 96">
          <a:extLst>
            <a:ext uri="{FF2B5EF4-FFF2-40B4-BE49-F238E27FC236}">
              <a16:creationId xmlns:a16="http://schemas.microsoft.com/office/drawing/2014/main" id="{C9C31209-FA5E-4D8D-BC0D-E1362DC19055}"/>
            </a:ext>
          </a:extLst>
        </xdr:cNvPr>
        <xdr:cNvSpPr/>
      </xdr:nvSpPr>
      <xdr:spPr>
        <a:xfrm>
          <a:off x="1714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150749</xdr:rowOff>
    </xdr:from>
    <xdr:to>
      <xdr:col>11</xdr:col>
      <xdr:colOff>136525</xdr:colOff>
      <xdr:row>29</xdr:row>
      <xdr:rowOff>161544</xdr:rowOff>
    </xdr:to>
    <xdr:cxnSp macro="">
      <xdr:nvCxnSpPr>
        <xdr:cNvPr id="98" name="直線コネクタ 97">
          <a:extLst>
            <a:ext uri="{FF2B5EF4-FFF2-40B4-BE49-F238E27FC236}">
              <a16:creationId xmlns:a16="http://schemas.microsoft.com/office/drawing/2014/main" id="{483927FA-2C3E-4155-AB13-01430D19D83A}"/>
            </a:ext>
          </a:extLst>
        </xdr:cNvPr>
        <xdr:cNvCxnSpPr/>
      </xdr:nvCxnSpPr>
      <xdr:spPr>
        <a:xfrm>
          <a:off x="1765300" y="5894324"/>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textlink="">
      <xdr:nvSpPr>
        <xdr:cNvPr id="99" name="n_1aveValue有形固定資産減価償却率">
          <a:extLst>
            <a:ext uri="{FF2B5EF4-FFF2-40B4-BE49-F238E27FC236}">
              <a16:creationId xmlns:a16="http://schemas.microsoft.com/office/drawing/2014/main" id="{FF013A16-D554-4712-A53C-E411975E4D7E}"/>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textlink="">
      <xdr:nvSpPr>
        <xdr:cNvPr id="100" name="n_2aveValue有形固定資産減価償却率">
          <a:extLst>
            <a:ext uri="{FF2B5EF4-FFF2-40B4-BE49-F238E27FC236}">
              <a16:creationId xmlns:a16="http://schemas.microsoft.com/office/drawing/2014/main" id="{537B444B-33FF-4BBB-AE88-A7AA4BDC8C72}"/>
            </a:ext>
          </a:extLst>
        </xdr:cNvPr>
        <xdr:cNvSpPr txBox="1"/>
      </xdr:nvSpPr>
      <xdr:spPr>
        <a:xfrm>
          <a:off x="3086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3446</xdr:rowOff>
    </xdr:from>
    <xdr:ext cx="405111" cy="259045"/>
    <xdr:sp textlink="">
      <xdr:nvSpPr>
        <xdr:cNvPr id="101" name="n_3aveValue有形固定資産減価償却率">
          <a:extLst>
            <a:ext uri="{FF2B5EF4-FFF2-40B4-BE49-F238E27FC236}">
              <a16:creationId xmlns:a16="http://schemas.microsoft.com/office/drawing/2014/main" id="{609C8EB5-9372-4C63-BFE1-55FC20D883B4}"/>
            </a:ext>
          </a:extLst>
        </xdr:cNvPr>
        <xdr:cNvSpPr txBox="1"/>
      </xdr:nvSpPr>
      <xdr:spPr>
        <a:xfrm>
          <a:off x="23247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166260</xdr:rowOff>
    </xdr:from>
    <xdr:ext cx="405111" cy="259045"/>
    <xdr:sp textlink="">
      <xdr:nvSpPr>
        <xdr:cNvPr id="102" name="n_4aveValue有形固定資産減価償却率">
          <a:extLst>
            <a:ext uri="{FF2B5EF4-FFF2-40B4-BE49-F238E27FC236}">
              <a16:creationId xmlns:a16="http://schemas.microsoft.com/office/drawing/2014/main" id="{9695B6D0-9D16-4225-AA30-B4D253DE90ED}"/>
            </a:ext>
          </a:extLst>
        </xdr:cNvPr>
        <xdr:cNvSpPr txBox="1"/>
      </xdr:nvSpPr>
      <xdr:spPr>
        <a:xfrm>
          <a:off x="15627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36339</xdr:rowOff>
    </xdr:from>
    <xdr:ext cx="405111" cy="259045"/>
    <xdr:sp textlink="">
      <xdr:nvSpPr>
        <xdr:cNvPr id="103" name="n_1mainValue有形固定資産減価償却率">
          <a:extLst>
            <a:ext uri="{FF2B5EF4-FFF2-40B4-BE49-F238E27FC236}">
              <a16:creationId xmlns:a16="http://schemas.microsoft.com/office/drawing/2014/main" id="{168504BB-C69D-46B7-B80D-6C74DC8BB9F6}"/>
            </a:ext>
          </a:extLst>
        </xdr:cNvPr>
        <xdr:cNvSpPr txBox="1"/>
      </xdr:nvSpPr>
      <xdr:spPr>
        <a:xfrm>
          <a:off x="3836044"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6113</xdr:rowOff>
    </xdr:from>
    <xdr:ext cx="405111" cy="259045"/>
    <xdr:sp textlink="">
      <xdr:nvSpPr>
        <xdr:cNvPr id="104" name="n_2mainValue有形固定資産減価償却率">
          <a:extLst>
            <a:ext uri="{FF2B5EF4-FFF2-40B4-BE49-F238E27FC236}">
              <a16:creationId xmlns:a16="http://schemas.microsoft.com/office/drawing/2014/main" id="{79073F40-F2B7-45BE-836B-33671511D828}"/>
            </a:ext>
          </a:extLst>
        </xdr:cNvPr>
        <xdr:cNvSpPr txBox="1"/>
      </xdr:nvSpPr>
      <xdr:spPr>
        <a:xfrm>
          <a:off x="3086744" y="592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32021</xdr:rowOff>
    </xdr:from>
    <xdr:ext cx="405111" cy="259045"/>
    <xdr:sp textlink="">
      <xdr:nvSpPr>
        <xdr:cNvPr id="105" name="n_3mainValue有形固定資産減価償却率">
          <a:extLst>
            <a:ext uri="{FF2B5EF4-FFF2-40B4-BE49-F238E27FC236}">
              <a16:creationId xmlns:a16="http://schemas.microsoft.com/office/drawing/2014/main" id="{B19049A3-3E74-4467-A7B7-E13A769E7529}"/>
            </a:ext>
          </a:extLst>
        </xdr:cNvPr>
        <xdr:cNvSpPr txBox="1"/>
      </xdr:nvSpPr>
      <xdr:spPr>
        <a:xfrm>
          <a:off x="2324744" y="59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21226</xdr:rowOff>
    </xdr:from>
    <xdr:ext cx="405111" cy="259045"/>
    <xdr:sp textlink="">
      <xdr:nvSpPr>
        <xdr:cNvPr id="106" name="n_4mainValue有形固定資産減価償却率">
          <a:extLst>
            <a:ext uri="{FF2B5EF4-FFF2-40B4-BE49-F238E27FC236}">
              <a16:creationId xmlns:a16="http://schemas.microsoft.com/office/drawing/2014/main" id="{EE8007EF-535B-476F-868C-861BA2421E54}"/>
            </a:ext>
          </a:extLst>
        </xdr:cNvPr>
        <xdr:cNvSpPr txBox="1"/>
      </xdr:nvSpPr>
      <xdr:spPr>
        <a:xfrm>
          <a:off x="15627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textlink="">
      <xdr:nvSpPr>
        <xdr:cNvPr id="107" name="正方形/長方形 106">
          <a:extLst>
            <a:ext uri="{FF2B5EF4-FFF2-40B4-BE49-F238E27FC236}">
              <a16:creationId xmlns:a16="http://schemas.microsoft.com/office/drawing/2014/main" id="{64708AE1-5D61-4527-9981-BC4C014087A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textlink="">
      <xdr:nvSpPr>
        <xdr:cNvPr id="108" name="正方形/長方形 107">
          <a:extLst>
            <a:ext uri="{FF2B5EF4-FFF2-40B4-BE49-F238E27FC236}">
              <a16:creationId xmlns:a16="http://schemas.microsoft.com/office/drawing/2014/main" id="{9401D6B5-D34E-4924-9C6A-4402709ED1B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textlink="">
      <xdr:nvSpPr>
        <xdr:cNvPr id="109" name="正方形/長方形 108">
          <a:extLst>
            <a:ext uri="{FF2B5EF4-FFF2-40B4-BE49-F238E27FC236}">
              <a16:creationId xmlns:a16="http://schemas.microsoft.com/office/drawing/2014/main" id="{02EEB821-D594-4C9E-9CE5-E6060FA28A5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textlink="">
      <xdr:nvSpPr>
        <xdr:cNvPr id="110" name="正方形/長方形 109">
          <a:extLst>
            <a:ext uri="{FF2B5EF4-FFF2-40B4-BE49-F238E27FC236}">
              <a16:creationId xmlns:a16="http://schemas.microsoft.com/office/drawing/2014/main" id="{695F8359-B857-42E2-8F84-FE989562FDA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textlink="">
      <xdr:nvSpPr>
        <xdr:cNvPr id="111" name="正方形/長方形 110">
          <a:extLst>
            <a:ext uri="{FF2B5EF4-FFF2-40B4-BE49-F238E27FC236}">
              <a16:creationId xmlns:a16="http://schemas.microsoft.com/office/drawing/2014/main" id="{96F41609-841F-4396-9B98-5D59690669C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textlink="">
      <xdr:nvSpPr>
        <xdr:cNvPr id="112" name="正方形/長方形 111">
          <a:extLst>
            <a:ext uri="{FF2B5EF4-FFF2-40B4-BE49-F238E27FC236}">
              <a16:creationId xmlns:a16="http://schemas.microsoft.com/office/drawing/2014/main" id="{164AEA4E-5A97-4F06-B433-A3F381C99E8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textlink="">
      <xdr:nvSpPr>
        <xdr:cNvPr id="113" name="正方形/長方形 112">
          <a:extLst>
            <a:ext uri="{FF2B5EF4-FFF2-40B4-BE49-F238E27FC236}">
              <a16:creationId xmlns:a16="http://schemas.microsoft.com/office/drawing/2014/main" id="{6CF6E834-EBD4-4B84-BD2F-E6436086544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textlink="">
      <xdr:nvSpPr>
        <xdr:cNvPr id="114" name="正方形/長方形 113">
          <a:extLst>
            <a:ext uri="{FF2B5EF4-FFF2-40B4-BE49-F238E27FC236}">
              <a16:creationId xmlns:a16="http://schemas.microsoft.com/office/drawing/2014/main" id="{A03703F7-C4EE-47F0-8EB3-3B9B3BDE72A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textlink="">
      <xdr:nvSpPr>
        <xdr:cNvPr id="115" name="正方形/長方形 114">
          <a:extLst>
            <a:ext uri="{FF2B5EF4-FFF2-40B4-BE49-F238E27FC236}">
              <a16:creationId xmlns:a16="http://schemas.microsoft.com/office/drawing/2014/main" id="{B10553A9-1673-4BE7-B71B-F04F724D718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textlink="">
      <xdr:nvSpPr>
        <xdr:cNvPr id="116" name="正方形/長方形 115">
          <a:extLst>
            <a:ext uri="{FF2B5EF4-FFF2-40B4-BE49-F238E27FC236}">
              <a16:creationId xmlns:a16="http://schemas.microsoft.com/office/drawing/2014/main" id="{EEEC4CD1-7933-4231-8337-994943637AD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textlink="">
      <xdr:nvSpPr>
        <xdr:cNvPr id="117" name="正方形/長方形 116">
          <a:extLst>
            <a:ext uri="{FF2B5EF4-FFF2-40B4-BE49-F238E27FC236}">
              <a16:creationId xmlns:a16="http://schemas.microsoft.com/office/drawing/2014/main" id="{5FFF64CD-E9BD-4315-839C-2ACFF89DD35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textlink="">
      <xdr:nvSpPr>
        <xdr:cNvPr id="118" name="正方形/長方形 117">
          <a:extLst>
            <a:ext uri="{FF2B5EF4-FFF2-40B4-BE49-F238E27FC236}">
              <a16:creationId xmlns:a16="http://schemas.microsoft.com/office/drawing/2014/main" id="{61D70F73-C748-4BEA-B3FE-E0C1DBDF1CF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textlink="" fLocksText="0">
      <xdr:nvSpPr>
        <xdr:cNvPr id="119" name="テキスト ボックス 118">
          <a:extLst>
            <a:ext uri="{FF2B5EF4-FFF2-40B4-BE49-F238E27FC236}">
              <a16:creationId xmlns:a16="http://schemas.microsoft.com/office/drawing/2014/main" id="{389BABE9-C8A0-46EE-875C-BD5BB93A1D9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年度は、富田林病院建替事業など多額の地方債を発行した一方、過年度の臨時財政対策債の繰上償還を実施したことや基金残高が増加したことにより、前年度に比べて</a:t>
          </a:r>
          <a:r>
            <a:rPr kumimoji="1" lang="en-US" altLang="ja-JP" sz="1100">
              <a:latin typeface="ＭＳ Ｐゴシック" panose="020B0600070205080204" pitchFamily="50" charset="-128"/>
              <a:ea typeface="ＭＳ Ｐゴシック" panose="020B0600070205080204" pitchFamily="50" charset="-128"/>
            </a:rPr>
            <a:t>177.3</a:t>
          </a:r>
          <a:r>
            <a:rPr kumimoji="1" lang="ja-JP" altLang="en-US" sz="1100">
              <a:latin typeface="ＭＳ Ｐゴシック" panose="020B0600070205080204" pitchFamily="50" charset="-128"/>
              <a:ea typeface="ＭＳ Ｐゴシック" panose="020B0600070205080204" pitchFamily="50" charset="-128"/>
            </a:rPr>
            <a:t>ポイント減少し、類似団体と比べて</a:t>
          </a:r>
          <a:r>
            <a:rPr kumimoji="1" lang="en-US" altLang="ja-JP" sz="1100">
              <a:latin typeface="ＭＳ Ｐゴシック" panose="020B0600070205080204" pitchFamily="50" charset="-128"/>
              <a:ea typeface="ＭＳ Ｐゴシック" panose="020B0600070205080204" pitchFamily="50" charset="-128"/>
            </a:rPr>
            <a:t>59.9</a:t>
          </a:r>
          <a:r>
            <a:rPr kumimoji="1" lang="ja-JP" altLang="en-US" sz="1100">
              <a:latin typeface="ＭＳ Ｐゴシック" panose="020B0600070205080204" pitchFamily="50" charset="-128"/>
              <a:ea typeface="ＭＳ Ｐゴシック" panose="020B0600070205080204" pitchFamily="50" charset="-128"/>
            </a:rPr>
            <a:t>ポイント低い数値となった。</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以降、新庁舎の建て替え事業に伴う多額の地方債発行が見込まれ、他にも老朽化が進む施設の更新などで比率の悪化が予想されるが、繰上償還の実施や計画的な施設更新により、適正な起債管理に努める。</a:t>
          </a:r>
        </a:p>
      </xdr:txBody>
    </xdr:sp>
    <xdr:clientData/>
  </xdr:twoCellAnchor>
  <xdr:oneCellAnchor>
    <xdr:from>
      <xdr:col>57</xdr:col>
      <xdr:colOff>111125</xdr:colOff>
      <xdr:row>23</xdr:row>
      <xdr:rowOff>47625</xdr:rowOff>
    </xdr:from>
    <xdr:ext cx="349839" cy="225703"/>
    <xdr:sp textlink="">
      <xdr:nvSpPr>
        <xdr:cNvPr id="120" name="テキスト ボックス 119">
          <a:extLst>
            <a:ext uri="{FF2B5EF4-FFF2-40B4-BE49-F238E27FC236}">
              <a16:creationId xmlns:a16="http://schemas.microsoft.com/office/drawing/2014/main" id="{8CD34D16-CFE6-45EF-8382-52CA246941D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1D746BC-76AD-4234-A1D1-8CF4515515E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textlink="">
      <xdr:nvSpPr>
        <xdr:cNvPr id="122" name="テキスト ボックス 121">
          <a:extLst>
            <a:ext uri="{FF2B5EF4-FFF2-40B4-BE49-F238E27FC236}">
              <a16:creationId xmlns:a16="http://schemas.microsoft.com/office/drawing/2014/main" id="{2B4B3949-4E35-46D1-9D3F-69E7ED71109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8751CB90-A94F-43E5-8935-6C25CDEEEF4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textlink="">
      <xdr:nvSpPr>
        <xdr:cNvPr id="124" name="テキスト ボックス 123">
          <a:extLst>
            <a:ext uri="{FF2B5EF4-FFF2-40B4-BE49-F238E27FC236}">
              <a16:creationId xmlns:a16="http://schemas.microsoft.com/office/drawing/2014/main" id="{9748A9BB-2AE2-4953-B02B-E06E8E36856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D1A356BF-6C86-4552-8BA5-494448E8239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textlink="">
      <xdr:nvSpPr>
        <xdr:cNvPr id="126" name="テキスト ボックス 125">
          <a:extLst>
            <a:ext uri="{FF2B5EF4-FFF2-40B4-BE49-F238E27FC236}">
              <a16:creationId xmlns:a16="http://schemas.microsoft.com/office/drawing/2014/main" id="{6F716D2E-8435-4CE2-B0D2-9E5CDC06CA7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98941CA4-BB6B-47BB-9394-17CBA18B1FF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textlink="">
      <xdr:nvSpPr>
        <xdr:cNvPr id="128" name="テキスト ボックス 127">
          <a:extLst>
            <a:ext uri="{FF2B5EF4-FFF2-40B4-BE49-F238E27FC236}">
              <a16:creationId xmlns:a16="http://schemas.microsoft.com/office/drawing/2014/main" id="{84B76FE0-A311-43A9-AABC-0CE9B954993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8ED4E96B-071D-4A06-9882-C3D2E01B3C6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textlink="">
      <xdr:nvSpPr>
        <xdr:cNvPr id="130" name="テキスト ボックス 129">
          <a:extLst>
            <a:ext uri="{FF2B5EF4-FFF2-40B4-BE49-F238E27FC236}">
              <a16:creationId xmlns:a16="http://schemas.microsoft.com/office/drawing/2014/main" id="{337113DA-2350-484B-AFBC-601D0B5CE51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82578984-255F-4927-80C0-8C60B831445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textlink="">
      <xdr:nvSpPr>
        <xdr:cNvPr id="132" name="テキスト ボックス 131">
          <a:extLst>
            <a:ext uri="{FF2B5EF4-FFF2-40B4-BE49-F238E27FC236}">
              <a16:creationId xmlns:a16="http://schemas.microsoft.com/office/drawing/2014/main" id="{601EB4F6-A3F3-4C5B-A8EC-0DFACD94B2F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E109A8B3-C127-4B79-BE7C-905325DD073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textlink="">
      <xdr:nvSpPr>
        <xdr:cNvPr id="134" name="テキスト ボックス 133">
          <a:extLst>
            <a:ext uri="{FF2B5EF4-FFF2-40B4-BE49-F238E27FC236}">
              <a16:creationId xmlns:a16="http://schemas.microsoft.com/office/drawing/2014/main" id="{7D8F2F5B-6014-4D62-B843-98BABE4F4C1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A4BD62D6-EF1D-4C3D-B5D7-47427C7B05B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textlink="">
      <xdr:nvSpPr>
        <xdr:cNvPr id="136" name="債務償還比率グラフ枠">
          <a:extLst>
            <a:ext uri="{FF2B5EF4-FFF2-40B4-BE49-F238E27FC236}">
              <a16:creationId xmlns:a16="http://schemas.microsoft.com/office/drawing/2014/main" id="{91880784-FE02-48C4-B2C4-3C5D583B137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a:extLst>
            <a:ext uri="{FF2B5EF4-FFF2-40B4-BE49-F238E27FC236}">
              <a16:creationId xmlns:a16="http://schemas.microsoft.com/office/drawing/2014/main" id="{F2D0AA5D-AAE4-4CD3-904B-D3B0A33640A3}"/>
            </a:ext>
          </a:extLst>
        </xdr:cNvPr>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textlink="">
      <xdr:nvSpPr>
        <xdr:cNvPr id="138" name="債務償還比率最小値テキスト">
          <a:extLst>
            <a:ext uri="{FF2B5EF4-FFF2-40B4-BE49-F238E27FC236}">
              <a16:creationId xmlns:a16="http://schemas.microsoft.com/office/drawing/2014/main" id="{F3D4CC7C-25A6-4CA8-8E2E-F1CD5903C48C}"/>
            </a:ext>
          </a:extLst>
        </xdr:cNvPr>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a:extLst>
            <a:ext uri="{FF2B5EF4-FFF2-40B4-BE49-F238E27FC236}">
              <a16:creationId xmlns:a16="http://schemas.microsoft.com/office/drawing/2014/main" id="{05276473-2B83-40D4-BF60-BB2E95538111}"/>
            </a:ext>
          </a:extLst>
        </xdr:cNvPr>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textlink="">
      <xdr:nvSpPr>
        <xdr:cNvPr id="140" name="債務償還比率最大値テキスト">
          <a:extLst>
            <a:ext uri="{FF2B5EF4-FFF2-40B4-BE49-F238E27FC236}">
              <a16:creationId xmlns:a16="http://schemas.microsoft.com/office/drawing/2014/main" id="{0CC4BB0D-F2BB-436F-AA90-DA9D0DFF694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697C55AF-D621-413F-A182-B9BB279A6FB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textlink="">
      <xdr:nvSpPr>
        <xdr:cNvPr id="142" name="債務償還比率平均値テキスト">
          <a:extLst>
            <a:ext uri="{FF2B5EF4-FFF2-40B4-BE49-F238E27FC236}">
              <a16:creationId xmlns:a16="http://schemas.microsoft.com/office/drawing/2014/main" id="{FC141A98-599D-4B94-97DE-102BB85EDE8A}"/>
            </a:ext>
          </a:extLst>
        </xdr:cNvPr>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textlink="">
      <xdr:nvSpPr>
        <xdr:cNvPr id="143" name="フローチャート: 判断 142">
          <a:extLst>
            <a:ext uri="{FF2B5EF4-FFF2-40B4-BE49-F238E27FC236}">
              <a16:creationId xmlns:a16="http://schemas.microsoft.com/office/drawing/2014/main" id="{F8E0B501-1F5D-4AD8-802E-D5BBFB6D063D}"/>
            </a:ext>
          </a:extLst>
        </xdr:cNvPr>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textlink="">
      <xdr:nvSpPr>
        <xdr:cNvPr id="144" name="フローチャート: 判断 143">
          <a:extLst>
            <a:ext uri="{FF2B5EF4-FFF2-40B4-BE49-F238E27FC236}">
              <a16:creationId xmlns:a16="http://schemas.microsoft.com/office/drawing/2014/main" id="{1E95E2D0-681C-49BD-AC15-A897CC26BD93}"/>
            </a:ext>
          </a:extLst>
        </xdr:cNvPr>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textlink="">
      <xdr:nvSpPr>
        <xdr:cNvPr id="145" name="フローチャート: 判断 144">
          <a:extLst>
            <a:ext uri="{FF2B5EF4-FFF2-40B4-BE49-F238E27FC236}">
              <a16:creationId xmlns:a16="http://schemas.microsoft.com/office/drawing/2014/main" id="{93AC0FDF-A575-473A-B08D-FC6EA3065F66}"/>
            </a:ext>
          </a:extLst>
        </xdr:cNvPr>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textlink="">
      <xdr:nvSpPr>
        <xdr:cNvPr id="146" name="フローチャート: 判断 145">
          <a:extLst>
            <a:ext uri="{FF2B5EF4-FFF2-40B4-BE49-F238E27FC236}">
              <a16:creationId xmlns:a16="http://schemas.microsoft.com/office/drawing/2014/main" id="{4D7F131F-32BF-4D25-A587-4AE320D6F41B}"/>
            </a:ext>
          </a:extLst>
        </xdr:cNvPr>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textlink="">
      <xdr:nvSpPr>
        <xdr:cNvPr id="147" name="フローチャート: 判断 146">
          <a:extLst>
            <a:ext uri="{FF2B5EF4-FFF2-40B4-BE49-F238E27FC236}">
              <a16:creationId xmlns:a16="http://schemas.microsoft.com/office/drawing/2014/main" id="{B3B86CAF-BA7A-4401-9EFC-7413A88EEB17}"/>
            </a:ext>
          </a:extLst>
        </xdr:cNvPr>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textlink="">
      <xdr:nvSpPr>
        <xdr:cNvPr id="148" name="テキスト ボックス 147">
          <a:extLst>
            <a:ext uri="{FF2B5EF4-FFF2-40B4-BE49-F238E27FC236}">
              <a16:creationId xmlns:a16="http://schemas.microsoft.com/office/drawing/2014/main" id="{EF250C0D-03F2-4194-B000-09A87DFEB6F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textlink="">
      <xdr:nvSpPr>
        <xdr:cNvPr id="149" name="テキスト ボックス 148">
          <a:extLst>
            <a:ext uri="{FF2B5EF4-FFF2-40B4-BE49-F238E27FC236}">
              <a16:creationId xmlns:a16="http://schemas.microsoft.com/office/drawing/2014/main" id="{52AF1648-445C-4E26-BE45-F635FE45170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textlink="">
      <xdr:nvSpPr>
        <xdr:cNvPr id="150" name="テキスト ボックス 149">
          <a:extLst>
            <a:ext uri="{FF2B5EF4-FFF2-40B4-BE49-F238E27FC236}">
              <a16:creationId xmlns:a16="http://schemas.microsoft.com/office/drawing/2014/main" id="{5ABEC2E9-32B7-4B2F-ACB7-D7136BFEC1C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textlink="">
      <xdr:nvSpPr>
        <xdr:cNvPr id="151" name="テキスト ボックス 150">
          <a:extLst>
            <a:ext uri="{FF2B5EF4-FFF2-40B4-BE49-F238E27FC236}">
              <a16:creationId xmlns:a16="http://schemas.microsoft.com/office/drawing/2014/main" id="{B74D03A8-F968-4ECB-A805-13DE099B61A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textlink="">
      <xdr:nvSpPr>
        <xdr:cNvPr id="152" name="テキスト ボックス 151">
          <a:extLst>
            <a:ext uri="{FF2B5EF4-FFF2-40B4-BE49-F238E27FC236}">
              <a16:creationId xmlns:a16="http://schemas.microsoft.com/office/drawing/2014/main" id="{FD8F8BEF-8B9A-43C8-82AA-0FED3AA1AB6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36413</xdr:rowOff>
    </xdr:from>
    <xdr:to>
      <xdr:col>76</xdr:col>
      <xdr:colOff>73025</xdr:colOff>
      <xdr:row>29</xdr:row>
      <xdr:rowOff>138013</xdr:rowOff>
    </xdr:to>
    <xdr:sp textlink="">
      <xdr:nvSpPr>
        <xdr:cNvPr id="153" name="楕円 152">
          <a:extLst>
            <a:ext uri="{FF2B5EF4-FFF2-40B4-BE49-F238E27FC236}">
              <a16:creationId xmlns:a16="http://schemas.microsoft.com/office/drawing/2014/main" id="{C13407E1-73D9-4422-B67F-B9A860411B6B}"/>
            </a:ext>
          </a:extLst>
        </xdr:cNvPr>
        <xdr:cNvSpPr/>
      </xdr:nvSpPr>
      <xdr:spPr>
        <a:xfrm>
          <a:off x="14744700" y="57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59290</xdr:rowOff>
    </xdr:from>
    <xdr:ext cx="469744" cy="259045"/>
    <xdr:sp textlink="">
      <xdr:nvSpPr>
        <xdr:cNvPr id="154" name="債務償還比率該当値テキスト">
          <a:extLst>
            <a:ext uri="{FF2B5EF4-FFF2-40B4-BE49-F238E27FC236}">
              <a16:creationId xmlns:a16="http://schemas.microsoft.com/office/drawing/2014/main" id="{4982356E-0E9F-4206-B33F-6B3D94A4EA5B}"/>
            </a:ext>
          </a:extLst>
        </xdr:cNvPr>
        <xdr:cNvSpPr txBox="1"/>
      </xdr:nvSpPr>
      <xdr:spPr>
        <a:xfrm>
          <a:off x="14846300" y="563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138385</xdr:rowOff>
    </xdr:from>
    <xdr:to>
      <xdr:col>72</xdr:col>
      <xdr:colOff>123825</xdr:colOff>
      <xdr:row>31</xdr:row>
      <xdr:rowOff>68535</xdr:rowOff>
    </xdr:to>
    <xdr:sp textlink="">
      <xdr:nvSpPr>
        <xdr:cNvPr id="155" name="楕円 154">
          <a:extLst>
            <a:ext uri="{FF2B5EF4-FFF2-40B4-BE49-F238E27FC236}">
              <a16:creationId xmlns:a16="http://schemas.microsoft.com/office/drawing/2014/main" id="{9CE4C2BB-6505-423D-A1B6-65D2303747BC}"/>
            </a:ext>
          </a:extLst>
        </xdr:cNvPr>
        <xdr:cNvSpPr/>
      </xdr:nvSpPr>
      <xdr:spPr>
        <a:xfrm>
          <a:off x="14033500" y="605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87213</xdr:rowOff>
    </xdr:from>
    <xdr:to>
      <xdr:col>76</xdr:col>
      <xdr:colOff>22225</xdr:colOff>
      <xdr:row>31</xdr:row>
      <xdr:rowOff>17735</xdr:rowOff>
    </xdr:to>
    <xdr:cxnSp macro="">
      <xdr:nvCxnSpPr>
        <xdr:cNvPr id="156" name="直線コネクタ 155">
          <a:extLst>
            <a:ext uri="{FF2B5EF4-FFF2-40B4-BE49-F238E27FC236}">
              <a16:creationId xmlns:a16="http://schemas.microsoft.com/office/drawing/2014/main" id="{5305E9B1-572F-4A49-B5DF-69F88B00C504}"/>
            </a:ext>
          </a:extLst>
        </xdr:cNvPr>
        <xdr:cNvCxnSpPr/>
      </xdr:nvCxnSpPr>
      <xdr:spPr>
        <a:xfrm flipV="1">
          <a:off x="14084300" y="5830788"/>
          <a:ext cx="711200" cy="27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124850</xdr:rowOff>
    </xdr:from>
    <xdr:to>
      <xdr:col>68</xdr:col>
      <xdr:colOff>123825</xdr:colOff>
      <xdr:row>32</xdr:row>
      <xdr:rowOff>55000</xdr:rowOff>
    </xdr:to>
    <xdr:sp textlink="">
      <xdr:nvSpPr>
        <xdr:cNvPr id="157" name="楕円 156">
          <a:extLst>
            <a:ext uri="{FF2B5EF4-FFF2-40B4-BE49-F238E27FC236}">
              <a16:creationId xmlns:a16="http://schemas.microsoft.com/office/drawing/2014/main" id="{91C68D6D-774B-488C-9261-3E3D95CF2218}"/>
            </a:ext>
          </a:extLst>
        </xdr:cNvPr>
        <xdr:cNvSpPr/>
      </xdr:nvSpPr>
      <xdr:spPr>
        <a:xfrm>
          <a:off x="13271500" y="621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17735</xdr:rowOff>
    </xdr:from>
    <xdr:to>
      <xdr:col>72</xdr:col>
      <xdr:colOff>73025</xdr:colOff>
      <xdr:row>32</xdr:row>
      <xdr:rowOff>4200</xdr:rowOff>
    </xdr:to>
    <xdr:cxnSp macro="">
      <xdr:nvCxnSpPr>
        <xdr:cNvPr id="158" name="直線コネクタ 157">
          <a:extLst>
            <a:ext uri="{FF2B5EF4-FFF2-40B4-BE49-F238E27FC236}">
              <a16:creationId xmlns:a16="http://schemas.microsoft.com/office/drawing/2014/main" id="{56CBAFF0-843E-4BB9-95E7-B06144B80B77}"/>
            </a:ext>
          </a:extLst>
        </xdr:cNvPr>
        <xdr:cNvCxnSpPr/>
      </xdr:nvCxnSpPr>
      <xdr:spPr>
        <a:xfrm flipV="1">
          <a:off x="13322300" y="6104210"/>
          <a:ext cx="762000" cy="15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105228</xdr:rowOff>
    </xdr:from>
    <xdr:to>
      <xdr:col>64</xdr:col>
      <xdr:colOff>123825</xdr:colOff>
      <xdr:row>31</xdr:row>
      <xdr:rowOff>35378</xdr:rowOff>
    </xdr:to>
    <xdr:sp textlink="">
      <xdr:nvSpPr>
        <xdr:cNvPr id="159" name="楕円 158">
          <a:extLst>
            <a:ext uri="{FF2B5EF4-FFF2-40B4-BE49-F238E27FC236}">
              <a16:creationId xmlns:a16="http://schemas.microsoft.com/office/drawing/2014/main" id="{257EE1FF-3DFA-47D3-A473-D115A96DB935}"/>
            </a:ext>
          </a:extLst>
        </xdr:cNvPr>
        <xdr:cNvSpPr/>
      </xdr:nvSpPr>
      <xdr:spPr>
        <a:xfrm>
          <a:off x="12509500" y="602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156028</xdr:rowOff>
    </xdr:from>
    <xdr:to>
      <xdr:col>68</xdr:col>
      <xdr:colOff>73025</xdr:colOff>
      <xdr:row>32</xdr:row>
      <xdr:rowOff>4200</xdr:rowOff>
    </xdr:to>
    <xdr:cxnSp macro="">
      <xdr:nvCxnSpPr>
        <xdr:cNvPr id="160" name="直線コネクタ 159">
          <a:extLst>
            <a:ext uri="{FF2B5EF4-FFF2-40B4-BE49-F238E27FC236}">
              <a16:creationId xmlns:a16="http://schemas.microsoft.com/office/drawing/2014/main" id="{AE4D7AFB-FD0E-41DF-9C2E-4859AFA03D5A}"/>
            </a:ext>
          </a:extLst>
        </xdr:cNvPr>
        <xdr:cNvCxnSpPr/>
      </xdr:nvCxnSpPr>
      <xdr:spPr>
        <a:xfrm>
          <a:off x="12560300" y="6071053"/>
          <a:ext cx="762000" cy="19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708</xdr:rowOff>
    </xdr:from>
    <xdr:to>
      <xdr:col>60</xdr:col>
      <xdr:colOff>123825</xdr:colOff>
      <xdr:row>31</xdr:row>
      <xdr:rowOff>102308</xdr:rowOff>
    </xdr:to>
    <xdr:sp textlink="">
      <xdr:nvSpPr>
        <xdr:cNvPr id="161" name="楕円 160">
          <a:extLst>
            <a:ext uri="{FF2B5EF4-FFF2-40B4-BE49-F238E27FC236}">
              <a16:creationId xmlns:a16="http://schemas.microsoft.com/office/drawing/2014/main" id="{4F0004E7-8A17-4F19-8837-60262C362949}"/>
            </a:ext>
          </a:extLst>
        </xdr:cNvPr>
        <xdr:cNvSpPr/>
      </xdr:nvSpPr>
      <xdr:spPr>
        <a:xfrm>
          <a:off x="11747500" y="608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156028</xdr:rowOff>
    </xdr:from>
    <xdr:to>
      <xdr:col>64</xdr:col>
      <xdr:colOff>73025</xdr:colOff>
      <xdr:row>31</xdr:row>
      <xdr:rowOff>51508</xdr:rowOff>
    </xdr:to>
    <xdr:cxnSp macro="">
      <xdr:nvCxnSpPr>
        <xdr:cNvPr id="162" name="直線コネクタ 161">
          <a:extLst>
            <a:ext uri="{FF2B5EF4-FFF2-40B4-BE49-F238E27FC236}">
              <a16:creationId xmlns:a16="http://schemas.microsoft.com/office/drawing/2014/main" id="{7F95D7AD-DDE8-4029-AC77-B0B1781756B0}"/>
            </a:ext>
          </a:extLst>
        </xdr:cNvPr>
        <xdr:cNvCxnSpPr/>
      </xdr:nvCxnSpPr>
      <xdr:spPr>
        <a:xfrm flipV="1">
          <a:off x="11798300" y="6071053"/>
          <a:ext cx="762000" cy="6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textlink="">
      <xdr:nvSpPr>
        <xdr:cNvPr id="163" name="n_1aveValue債務償還比率">
          <a:extLst>
            <a:ext uri="{FF2B5EF4-FFF2-40B4-BE49-F238E27FC236}">
              <a16:creationId xmlns:a16="http://schemas.microsoft.com/office/drawing/2014/main" id="{1FCD1EA3-A903-40E9-BF69-D623CE8F603E}"/>
            </a:ext>
          </a:extLst>
        </xdr:cNvPr>
        <xdr:cNvSpPr txBox="1"/>
      </xdr:nvSpPr>
      <xdr:spPr>
        <a:xfrm>
          <a:off x="13836727" y="620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textlink="">
      <xdr:nvSpPr>
        <xdr:cNvPr id="164" name="n_2aveValue債務償還比率">
          <a:extLst>
            <a:ext uri="{FF2B5EF4-FFF2-40B4-BE49-F238E27FC236}">
              <a16:creationId xmlns:a16="http://schemas.microsoft.com/office/drawing/2014/main" id="{441F36A5-BCA0-4669-BCD0-54D1E3FBE39D}"/>
            </a:ext>
          </a:extLst>
        </xdr:cNvPr>
        <xdr:cNvSpPr txBox="1"/>
      </xdr:nvSpPr>
      <xdr:spPr>
        <a:xfrm>
          <a:off x="13087427" y="59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131371</xdr:rowOff>
    </xdr:from>
    <xdr:ext cx="469744" cy="259045"/>
    <xdr:sp textlink="">
      <xdr:nvSpPr>
        <xdr:cNvPr id="165" name="n_3aveValue債務償還比率">
          <a:extLst>
            <a:ext uri="{FF2B5EF4-FFF2-40B4-BE49-F238E27FC236}">
              <a16:creationId xmlns:a16="http://schemas.microsoft.com/office/drawing/2014/main" id="{89EE5BAD-CB4F-49F5-8CDA-12FF778CF8F6}"/>
            </a:ext>
          </a:extLst>
        </xdr:cNvPr>
        <xdr:cNvSpPr txBox="1"/>
      </xdr:nvSpPr>
      <xdr:spPr>
        <a:xfrm>
          <a:off x="12325427" y="62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textlink="">
      <xdr:nvSpPr>
        <xdr:cNvPr id="166" name="n_4aveValue債務償還比率">
          <a:extLst>
            <a:ext uri="{FF2B5EF4-FFF2-40B4-BE49-F238E27FC236}">
              <a16:creationId xmlns:a16="http://schemas.microsoft.com/office/drawing/2014/main" id="{F0C13D73-D016-46E2-8715-098D99D0BFFA}"/>
            </a:ext>
          </a:extLst>
        </xdr:cNvPr>
        <xdr:cNvSpPr txBox="1"/>
      </xdr:nvSpPr>
      <xdr:spPr>
        <a:xfrm>
          <a:off x="11563427" y="624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85062</xdr:rowOff>
    </xdr:from>
    <xdr:ext cx="469744" cy="259045"/>
    <xdr:sp textlink="">
      <xdr:nvSpPr>
        <xdr:cNvPr id="167" name="n_1mainValue債務償還比率">
          <a:extLst>
            <a:ext uri="{FF2B5EF4-FFF2-40B4-BE49-F238E27FC236}">
              <a16:creationId xmlns:a16="http://schemas.microsoft.com/office/drawing/2014/main" id="{558C484C-4863-414A-982B-31D0BA5AB66F}"/>
            </a:ext>
          </a:extLst>
        </xdr:cNvPr>
        <xdr:cNvSpPr txBox="1"/>
      </xdr:nvSpPr>
      <xdr:spPr>
        <a:xfrm>
          <a:off x="13836727" y="582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46127</xdr:rowOff>
    </xdr:from>
    <xdr:ext cx="469744" cy="259045"/>
    <xdr:sp textlink="">
      <xdr:nvSpPr>
        <xdr:cNvPr id="168" name="n_2mainValue債務償還比率">
          <a:extLst>
            <a:ext uri="{FF2B5EF4-FFF2-40B4-BE49-F238E27FC236}">
              <a16:creationId xmlns:a16="http://schemas.microsoft.com/office/drawing/2014/main" id="{BE549B75-B6FF-452B-865A-372158F016F7}"/>
            </a:ext>
          </a:extLst>
        </xdr:cNvPr>
        <xdr:cNvSpPr txBox="1"/>
      </xdr:nvSpPr>
      <xdr:spPr>
        <a:xfrm>
          <a:off x="13087427" y="630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51905</xdr:rowOff>
    </xdr:from>
    <xdr:ext cx="469744" cy="259045"/>
    <xdr:sp textlink="">
      <xdr:nvSpPr>
        <xdr:cNvPr id="169" name="n_3mainValue債務償還比率">
          <a:extLst>
            <a:ext uri="{FF2B5EF4-FFF2-40B4-BE49-F238E27FC236}">
              <a16:creationId xmlns:a16="http://schemas.microsoft.com/office/drawing/2014/main" id="{22D8A78F-55F0-40A5-9032-1905ACAD31D8}"/>
            </a:ext>
          </a:extLst>
        </xdr:cNvPr>
        <xdr:cNvSpPr txBox="1"/>
      </xdr:nvSpPr>
      <xdr:spPr>
        <a:xfrm>
          <a:off x="12325427" y="579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118835</xdr:rowOff>
    </xdr:from>
    <xdr:ext cx="469744" cy="259045"/>
    <xdr:sp textlink="">
      <xdr:nvSpPr>
        <xdr:cNvPr id="170" name="n_4mainValue債務償還比率">
          <a:extLst>
            <a:ext uri="{FF2B5EF4-FFF2-40B4-BE49-F238E27FC236}">
              <a16:creationId xmlns:a16="http://schemas.microsoft.com/office/drawing/2014/main" id="{60B67D34-BACE-41AC-8AA5-7FD547A26754}"/>
            </a:ext>
          </a:extLst>
        </xdr:cNvPr>
        <xdr:cNvSpPr txBox="1"/>
      </xdr:nvSpPr>
      <xdr:spPr>
        <a:xfrm>
          <a:off x="11563427" y="586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textlink="">
      <xdr:nvSpPr>
        <xdr:cNvPr id="171" name="正方形/長方形 170">
          <a:extLst>
            <a:ext uri="{FF2B5EF4-FFF2-40B4-BE49-F238E27FC236}">
              <a16:creationId xmlns:a16="http://schemas.microsoft.com/office/drawing/2014/main" id="{D5E09CDF-EA96-4112-A540-D24D3C4B856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textlink="">
      <xdr:nvSpPr>
        <xdr:cNvPr id="172" name="正方形/長方形 171">
          <a:extLst>
            <a:ext uri="{FF2B5EF4-FFF2-40B4-BE49-F238E27FC236}">
              <a16:creationId xmlns:a16="http://schemas.microsoft.com/office/drawing/2014/main" id="{127473E2-0FEE-403F-B725-38A9439C4BE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textlink="">
      <xdr:nvSpPr>
        <xdr:cNvPr id="173" name="テキスト ボックス 172">
          <a:extLst>
            <a:ext uri="{FF2B5EF4-FFF2-40B4-BE49-F238E27FC236}">
              <a16:creationId xmlns:a16="http://schemas.microsoft.com/office/drawing/2014/main" id="{2E898E98-45A5-4610-87C9-56460438131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textlink="">
      <xdr:nvSpPr>
        <xdr:cNvPr id="174" name="テキスト ボックス 173">
          <a:extLst>
            <a:ext uri="{FF2B5EF4-FFF2-40B4-BE49-F238E27FC236}">
              <a16:creationId xmlns:a16="http://schemas.microsoft.com/office/drawing/2014/main" id="{F8CDCCA8-BD8B-4695-8B04-57D6AB5EF63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textlink="">
      <xdr:nvSpPr>
        <xdr:cNvPr id="175" name="テキスト ボックス 174">
          <a:extLst>
            <a:ext uri="{FF2B5EF4-FFF2-40B4-BE49-F238E27FC236}">
              <a16:creationId xmlns:a16="http://schemas.microsoft.com/office/drawing/2014/main" id="{9E423F02-EF3E-44A7-B60B-A44BBBBFEF6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textlink="">
      <xdr:nvSpPr>
        <xdr:cNvPr id="176" name="テキスト ボックス 175">
          <a:extLst>
            <a:ext uri="{FF2B5EF4-FFF2-40B4-BE49-F238E27FC236}">
              <a16:creationId xmlns:a16="http://schemas.microsoft.com/office/drawing/2014/main" id="{6DFF6D97-C387-402C-8219-61448B33C97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FB4A75D5-4A14-4FB0-9B1B-BE0B4EB628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a:extLst>
            <a:ext uri="{FF2B5EF4-FFF2-40B4-BE49-F238E27FC236}">
              <a16:creationId xmlns:a16="http://schemas.microsoft.com/office/drawing/2014/main" id="{8220CE9C-A3AF-4CD2-8092-3EC9D84F566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a:extLst>
            <a:ext uri="{FF2B5EF4-FFF2-40B4-BE49-F238E27FC236}">
              <a16:creationId xmlns:a16="http://schemas.microsoft.com/office/drawing/2014/main" id="{123CDBF4-F219-4B06-8661-B78BD41572E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a:extLst>
            <a:ext uri="{FF2B5EF4-FFF2-40B4-BE49-F238E27FC236}">
              <a16:creationId xmlns:a16="http://schemas.microsoft.com/office/drawing/2014/main" id="{35B5AD74-FE2D-43CE-BE78-72EEAF40A0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70460A38-51C8-4BF7-BB30-1649D914948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B795210F-B970-44B6-A5D1-608A2DB7BB2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9ACF053C-485C-4634-8991-D97B3265C80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4C1EBBED-0877-4150-8F2A-93D9F5D2BC1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433ED2C1-3723-49E1-B544-C9E53A3D633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a:extLst>
            <a:ext uri="{FF2B5EF4-FFF2-40B4-BE49-F238E27FC236}">
              <a16:creationId xmlns:a16="http://schemas.microsoft.com/office/drawing/2014/main" id="{262B393B-09A2-42E3-8E95-D97F3522D4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108,989
107,427
39.72
48,565,721
47,591,131
856,228
24,655,671
30,355,893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5F41456F-EB57-467C-B5C4-013E8523FDF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983397FE-CB37-4FA8-BADE-625BD84705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16DB4781-5ACF-4ED4-8B7E-C565EA666A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6681D4CE-6636-4B2B-89C5-0FD86989DD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E7D45BA5-F3D4-439C-8D26-98A4AA97B6E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textlink="">
      <xdr:nvSpPr>
        <xdr:cNvPr id="17" name="正方形/長方形 16">
          <a:extLst>
            <a:ext uri="{FF2B5EF4-FFF2-40B4-BE49-F238E27FC236}">
              <a16:creationId xmlns:a16="http://schemas.microsoft.com/office/drawing/2014/main" id="{A7AE0EFA-4EB3-4A4B-B0D9-0B4A665498E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a:extLst>
            <a:ext uri="{FF2B5EF4-FFF2-40B4-BE49-F238E27FC236}">
              <a16:creationId xmlns:a16="http://schemas.microsoft.com/office/drawing/2014/main" id="{5A7ED4D5-E968-4EF4-A282-D2742049C67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a:extLst>
            <a:ext uri="{FF2B5EF4-FFF2-40B4-BE49-F238E27FC236}">
              <a16:creationId xmlns:a16="http://schemas.microsoft.com/office/drawing/2014/main" id="{26C57899-2C8F-422B-BB9B-99D83D7BD6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a:extLst>
            <a:ext uri="{FF2B5EF4-FFF2-40B4-BE49-F238E27FC236}">
              <a16:creationId xmlns:a16="http://schemas.microsoft.com/office/drawing/2014/main" id="{B746697A-A5EA-41E9-8BC6-707470E1DC1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A8013F06-6836-4331-B552-662989BCAA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082A4E8-37C7-41F0-9DCF-C7684E0BCE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a:extLst>
            <a:ext uri="{FF2B5EF4-FFF2-40B4-BE49-F238E27FC236}">
              <a16:creationId xmlns:a16="http://schemas.microsoft.com/office/drawing/2014/main" id="{1028079E-299A-4310-A2A9-9ECB66BE8E9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a:extLst>
            <a:ext uri="{FF2B5EF4-FFF2-40B4-BE49-F238E27FC236}">
              <a16:creationId xmlns:a16="http://schemas.microsoft.com/office/drawing/2014/main" id="{7D3BC60F-D742-428A-A339-E7474EDAAC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20B5CC1-64AB-4952-AA65-A99982F2582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EC67F87-C5CC-4DAC-A79D-6E6C057741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64EF82A-32D6-4E4D-898F-F84C5FF320C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53C1DB-D121-482B-8D73-5586495C152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textlink="">
      <xdr:nvSpPr>
        <xdr:cNvPr id="29" name="テキスト ボックス 28">
          <a:extLst>
            <a:ext uri="{FF2B5EF4-FFF2-40B4-BE49-F238E27FC236}">
              <a16:creationId xmlns:a16="http://schemas.microsoft.com/office/drawing/2014/main" id="{D7F45127-D759-4744-BDBF-7E14B89C0B6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textlink="">
      <xdr:nvSpPr>
        <xdr:cNvPr id="30" name="テキスト ボックス 29">
          <a:extLst>
            <a:ext uri="{FF2B5EF4-FFF2-40B4-BE49-F238E27FC236}">
              <a16:creationId xmlns:a16="http://schemas.microsoft.com/office/drawing/2014/main" id="{3DEDCE23-186E-4E13-9ED1-9D4EDCC9DF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textlink="">
      <xdr:nvSpPr>
        <xdr:cNvPr id="31" name="テキスト ボックス 30">
          <a:extLst>
            <a:ext uri="{FF2B5EF4-FFF2-40B4-BE49-F238E27FC236}">
              <a16:creationId xmlns:a16="http://schemas.microsoft.com/office/drawing/2014/main" id="{623359CC-2BBC-4A81-B39F-2FF30B1A48F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textlink="">
      <xdr:nvSpPr>
        <xdr:cNvPr id="32" name="テキスト ボックス 31">
          <a:extLst>
            <a:ext uri="{FF2B5EF4-FFF2-40B4-BE49-F238E27FC236}">
              <a16:creationId xmlns:a16="http://schemas.microsoft.com/office/drawing/2014/main" id="{14E92699-DD72-4129-99AD-658BFC5F58E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a:extLst>
            <a:ext uri="{FF2B5EF4-FFF2-40B4-BE49-F238E27FC236}">
              <a16:creationId xmlns:a16="http://schemas.microsoft.com/office/drawing/2014/main" id="{31D95098-DDAE-43BE-AE25-DC3584664E9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a:extLst>
            <a:ext uri="{FF2B5EF4-FFF2-40B4-BE49-F238E27FC236}">
              <a16:creationId xmlns:a16="http://schemas.microsoft.com/office/drawing/2014/main" id="{08E1F798-83A6-4EC4-A0FB-562F271D24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a:extLst>
            <a:ext uri="{FF2B5EF4-FFF2-40B4-BE49-F238E27FC236}">
              <a16:creationId xmlns:a16="http://schemas.microsoft.com/office/drawing/2014/main" id="{3DEDF28F-134B-4650-BEBE-408F619C033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a:extLst>
            <a:ext uri="{FF2B5EF4-FFF2-40B4-BE49-F238E27FC236}">
              <a16:creationId xmlns:a16="http://schemas.microsoft.com/office/drawing/2014/main" id="{EF9D10D8-6C23-4C5A-9CBB-AD352AEB423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a:extLst>
            <a:ext uri="{FF2B5EF4-FFF2-40B4-BE49-F238E27FC236}">
              <a16:creationId xmlns:a16="http://schemas.microsoft.com/office/drawing/2014/main" id="{79DA18D0-551C-48D9-A5F8-6D05BF9033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a:extLst>
            <a:ext uri="{FF2B5EF4-FFF2-40B4-BE49-F238E27FC236}">
              <a16:creationId xmlns:a16="http://schemas.microsoft.com/office/drawing/2014/main" id="{88B48875-B1BD-4FB8-B4C2-9F8A7F9D45B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a:extLst>
            <a:ext uri="{FF2B5EF4-FFF2-40B4-BE49-F238E27FC236}">
              <a16:creationId xmlns:a16="http://schemas.microsoft.com/office/drawing/2014/main" id="{1E0F71E8-C67F-4D3D-970E-6487492A1D3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a:extLst>
            <a:ext uri="{FF2B5EF4-FFF2-40B4-BE49-F238E27FC236}">
              <a16:creationId xmlns:a16="http://schemas.microsoft.com/office/drawing/2014/main" id="{A7E6E3FF-2E19-4801-BA31-EA7900313F7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textlink="">
      <xdr:nvSpPr>
        <xdr:cNvPr id="41" name="テキスト ボックス 40">
          <a:extLst>
            <a:ext uri="{FF2B5EF4-FFF2-40B4-BE49-F238E27FC236}">
              <a16:creationId xmlns:a16="http://schemas.microsoft.com/office/drawing/2014/main" id="{C0F92016-D304-4E4D-8BB7-D58FA00A0B5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974C6A7-7129-48CF-9B0A-ED66AD0F0E5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textlink="">
      <xdr:nvSpPr>
        <xdr:cNvPr id="43" name="テキスト ボックス 42">
          <a:extLst>
            <a:ext uri="{FF2B5EF4-FFF2-40B4-BE49-F238E27FC236}">
              <a16:creationId xmlns:a16="http://schemas.microsoft.com/office/drawing/2014/main" id="{2008AC93-FC8D-479A-973D-50B0FD1196A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AF222EA-1479-4482-B872-43BEFE35607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textlink="">
      <xdr:nvSpPr>
        <xdr:cNvPr id="45" name="テキスト ボックス 44">
          <a:extLst>
            <a:ext uri="{FF2B5EF4-FFF2-40B4-BE49-F238E27FC236}">
              <a16:creationId xmlns:a16="http://schemas.microsoft.com/office/drawing/2014/main" id="{EC1A3B38-E71C-44BE-AEC7-63E63FB2495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A17B709-C639-4A72-9721-00BE8CFCD9D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textlink="">
      <xdr:nvSpPr>
        <xdr:cNvPr id="47" name="テキスト ボックス 46">
          <a:extLst>
            <a:ext uri="{FF2B5EF4-FFF2-40B4-BE49-F238E27FC236}">
              <a16:creationId xmlns:a16="http://schemas.microsoft.com/office/drawing/2014/main" id="{F3496CE1-66CC-4EE5-9449-46D1036A325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C9F2DC5-F546-4EEB-B8AB-7CC32FE1612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textlink="">
      <xdr:nvSpPr>
        <xdr:cNvPr id="49" name="テキスト ボックス 48">
          <a:extLst>
            <a:ext uri="{FF2B5EF4-FFF2-40B4-BE49-F238E27FC236}">
              <a16:creationId xmlns:a16="http://schemas.microsoft.com/office/drawing/2014/main" id="{AC46379E-A70D-40D6-BB5C-92A36B21171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3D2640B-44D5-44BB-A02A-4C22C501895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textlink="">
      <xdr:nvSpPr>
        <xdr:cNvPr id="51" name="テキスト ボックス 50">
          <a:extLst>
            <a:ext uri="{FF2B5EF4-FFF2-40B4-BE49-F238E27FC236}">
              <a16:creationId xmlns:a16="http://schemas.microsoft.com/office/drawing/2014/main" id="{938FB91C-784B-45AC-8363-803721DE3F9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D56A995-7C0A-4CD7-B0DF-45F5576A7CC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textlink="">
      <xdr:nvSpPr>
        <xdr:cNvPr id="53" name="テキスト ボックス 52">
          <a:extLst>
            <a:ext uri="{FF2B5EF4-FFF2-40B4-BE49-F238E27FC236}">
              <a16:creationId xmlns:a16="http://schemas.microsoft.com/office/drawing/2014/main" id="{B9F1C8AB-BE9F-45C1-96F4-D12296A79FE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E89FD41-342B-4923-A417-DA447EDA8F2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textlink="">
      <xdr:nvSpPr>
        <xdr:cNvPr id="55" name="テキスト ボックス 54">
          <a:extLst>
            <a:ext uri="{FF2B5EF4-FFF2-40B4-BE49-F238E27FC236}">
              <a16:creationId xmlns:a16="http://schemas.microsoft.com/office/drawing/2014/main" id="{EFB1B966-DA52-46FA-BC6B-489C8C8363C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textlink="">
      <xdr:nvSpPr>
        <xdr:cNvPr id="56" name="【道路】&#10;有形固定資産減価償却率グラフ枠">
          <a:extLst>
            <a:ext uri="{FF2B5EF4-FFF2-40B4-BE49-F238E27FC236}">
              <a16:creationId xmlns:a16="http://schemas.microsoft.com/office/drawing/2014/main" id="{95A0FCFB-954F-42B7-9937-928D27453CD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96271968-2526-4D0E-98CC-604772F0BDEC}"/>
            </a:ext>
          </a:extLst>
        </xdr:cNvPr>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textlink="">
      <xdr:nvSpPr>
        <xdr:cNvPr id="58" name="【道路】&#10;有形固定資産減価償却率最小値テキスト">
          <a:extLst>
            <a:ext uri="{FF2B5EF4-FFF2-40B4-BE49-F238E27FC236}">
              <a16:creationId xmlns:a16="http://schemas.microsoft.com/office/drawing/2014/main" id="{DD4C95A7-6813-42C2-B26E-2E7C10CBB187}"/>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2B79A4E7-4211-4D3E-92B9-8C3527F4F7FE}"/>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textlink="">
      <xdr:nvSpPr>
        <xdr:cNvPr id="60" name="【道路】&#10;有形固定資産減価償却率最大値テキスト">
          <a:extLst>
            <a:ext uri="{FF2B5EF4-FFF2-40B4-BE49-F238E27FC236}">
              <a16:creationId xmlns:a16="http://schemas.microsoft.com/office/drawing/2014/main" id="{EF3E1FB5-CCBE-4FA0-89AD-8025780C94CC}"/>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04FBD4DB-1447-4C74-BBA5-E08437A836B7}"/>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textlink="">
      <xdr:nvSpPr>
        <xdr:cNvPr id="62" name="【道路】&#10;有形固定資産減価償却率平均値テキスト">
          <a:extLst>
            <a:ext uri="{FF2B5EF4-FFF2-40B4-BE49-F238E27FC236}">
              <a16:creationId xmlns:a16="http://schemas.microsoft.com/office/drawing/2014/main" id="{F71E81BB-5FB6-4750-9666-2431E5D73757}"/>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textlink="">
      <xdr:nvSpPr>
        <xdr:cNvPr id="63" name="フローチャート: 判断 62">
          <a:extLst>
            <a:ext uri="{FF2B5EF4-FFF2-40B4-BE49-F238E27FC236}">
              <a16:creationId xmlns:a16="http://schemas.microsoft.com/office/drawing/2014/main" id="{FA225482-F4A7-44F2-89B4-F8B1D0EC5D49}"/>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textlink="">
      <xdr:nvSpPr>
        <xdr:cNvPr id="64" name="フローチャート: 判断 63">
          <a:extLst>
            <a:ext uri="{FF2B5EF4-FFF2-40B4-BE49-F238E27FC236}">
              <a16:creationId xmlns:a16="http://schemas.microsoft.com/office/drawing/2014/main" id="{8E930E1B-41D2-4EAE-BBCA-57A0EF117FB1}"/>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textlink="">
      <xdr:nvSpPr>
        <xdr:cNvPr id="65" name="フローチャート: 判断 64">
          <a:extLst>
            <a:ext uri="{FF2B5EF4-FFF2-40B4-BE49-F238E27FC236}">
              <a16:creationId xmlns:a16="http://schemas.microsoft.com/office/drawing/2014/main" id="{DC78B1B7-36F4-45B0-8198-0D3BEEDCA30B}"/>
            </a:ext>
          </a:extLst>
        </xdr:cNvPr>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textlink="">
      <xdr:nvSpPr>
        <xdr:cNvPr id="66" name="フローチャート: 判断 65">
          <a:extLst>
            <a:ext uri="{FF2B5EF4-FFF2-40B4-BE49-F238E27FC236}">
              <a16:creationId xmlns:a16="http://schemas.microsoft.com/office/drawing/2014/main" id="{56DF28E4-459E-4FC4-AC88-C62EE066982A}"/>
            </a:ext>
          </a:extLst>
        </xdr:cNvPr>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textlink="">
      <xdr:nvSpPr>
        <xdr:cNvPr id="67" name="フローチャート: 判断 66">
          <a:extLst>
            <a:ext uri="{FF2B5EF4-FFF2-40B4-BE49-F238E27FC236}">
              <a16:creationId xmlns:a16="http://schemas.microsoft.com/office/drawing/2014/main" id="{9E21A1F8-A840-4239-83E2-344993869252}"/>
            </a:ext>
          </a:extLst>
        </xdr:cNvPr>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textlink="">
      <xdr:nvSpPr>
        <xdr:cNvPr id="68" name="テキスト ボックス 67">
          <a:extLst>
            <a:ext uri="{FF2B5EF4-FFF2-40B4-BE49-F238E27FC236}">
              <a16:creationId xmlns:a16="http://schemas.microsoft.com/office/drawing/2014/main" id="{D8351BE1-B9DD-4776-B61F-0F4456C80BB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textlink="">
      <xdr:nvSpPr>
        <xdr:cNvPr id="69" name="テキスト ボックス 68">
          <a:extLst>
            <a:ext uri="{FF2B5EF4-FFF2-40B4-BE49-F238E27FC236}">
              <a16:creationId xmlns:a16="http://schemas.microsoft.com/office/drawing/2014/main" id="{97A274F2-DBFD-46CF-88B8-EBDB41ACFA9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textlink="">
      <xdr:nvSpPr>
        <xdr:cNvPr id="70" name="テキスト ボックス 69">
          <a:extLst>
            <a:ext uri="{FF2B5EF4-FFF2-40B4-BE49-F238E27FC236}">
              <a16:creationId xmlns:a16="http://schemas.microsoft.com/office/drawing/2014/main" id="{D5575AE1-CD8B-4C48-A952-E4AC01A6A18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textlink="">
      <xdr:nvSpPr>
        <xdr:cNvPr id="71" name="テキスト ボックス 70">
          <a:extLst>
            <a:ext uri="{FF2B5EF4-FFF2-40B4-BE49-F238E27FC236}">
              <a16:creationId xmlns:a16="http://schemas.microsoft.com/office/drawing/2014/main" id="{200CA315-817E-4BA8-95A4-5D8CEBB8C2C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textlink="">
      <xdr:nvSpPr>
        <xdr:cNvPr id="72" name="テキスト ボックス 71">
          <a:extLst>
            <a:ext uri="{FF2B5EF4-FFF2-40B4-BE49-F238E27FC236}">
              <a16:creationId xmlns:a16="http://schemas.microsoft.com/office/drawing/2014/main" id="{C4D94643-FF47-4554-B937-19009C571C5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textlink="">
      <xdr:nvSpPr>
        <xdr:cNvPr id="73" name="楕円 72">
          <a:extLst>
            <a:ext uri="{FF2B5EF4-FFF2-40B4-BE49-F238E27FC236}">
              <a16:creationId xmlns:a16="http://schemas.microsoft.com/office/drawing/2014/main" id="{35620C00-C69A-4771-B516-5F2768E45749}"/>
            </a:ext>
          </a:extLst>
        </xdr:cNvPr>
        <xdr:cNvSpPr/>
      </xdr:nvSpPr>
      <xdr:spPr>
        <a:xfrm>
          <a:off x="4584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74947</xdr:rowOff>
    </xdr:from>
    <xdr:ext cx="405111" cy="259045"/>
    <xdr:sp textlink="">
      <xdr:nvSpPr>
        <xdr:cNvPr id="74" name="【道路】&#10;有形固定資産減価償却率該当値テキスト">
          <a:extLst>
            <a:ext uri="{FF2B5EF4-FFF2-40B4-BE49-F238E27FC236}">
              <a16:creationId xmlns:a16="http://schemas.microsoft.com/office/drawing/2014/main" id="{2D59D549-9494-46AE-936F-27FE1648C2B1}"/>
            </a:ext>
          </a:extLst>
        </xdr:cNvPr>
        <xdr:cNvSpPr txBox="1"/>
      </xdr:nvSpPr>
      <xdr:spPr>
        <a:xfrm>
          <a:off x="4673600"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23495</xdr:rowOff>
    </xdr:from>
    <xdr:to>
      <xdr:col>20</xdr:col>
      <xdr:colOff>38100</xdr:colOff>
      <xdr:row>37</xdr:row>
      <xdr:rowOff>125095</xdr:rowOff>
    </xdr:to>
    <xdr:sp textlink="">
      <xdr:nvSpPr>
        <xdr:cNvPr id="75" name="楕円 74">
          <a:extLst>
            <a:ext uri="{FF2B5EF4-FFF2-40B4-BE49-F238E27FC236}">
              <a16:creationId xmlns:a16="http://schemas.microsoft.com/office/drawing/2014/main" id="{1F7DE7DB-B812-412D-81AB-403623EEBF2D}"/>
            </a:ext>
          </a:extLst>
        </xdr:cNvPr>
        <xdr:cNvSpPr/>
      </xdr:nvSpPr>
      <xdr:spPr>
        <a:xfrm>
          <a:off x="3746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74295</xdr:rowOff>
    </xdr:from>
    <xdr:to>
      <xdr:col>24</xdr:col>
      <xdr:colOff>63500</xdr:colOff>
      <xdr:row>37</xdr:row>
      <xdr:rowOff>102870</xdr:rowOff>
    </xdr:to>
    <xdr:cxnSp macro="">
      <xdr:nvCxnSpPr>
        <xdr:cNvPr id="76" name="直線コネクタ 75">
          <a:extLst>
            <a:ext uri="{FF2B5EF4-FFF2-40B4-BE49-F238E27FC236}">
              <a16:creationId xmlns:a16="http://schemas.microsoft.com/office/drawing/2014/main" id="{BDBE1702-6FEE-45D0-B9DC-A74E134BA24E}"/>
            </a:ext>
          </a:extLst>
        </xdr:cNvPr>
        <xdr:cNvCxnSpPr/>
      </xdr:nvCxnSpPr>
      <xdr:spPr>
        <a:xfrm>
          <a:off x="3797300" y="64179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textlink="">
      <xdr:nvSpPr>
        <xdr:cNvPr id="77" name="楕円 76">
          <a:extLst>
            <a:ext uri="{FF2B5EF4-FFF2-40B4-BE49-F238E27FC236}">
              <a16:creationId xmlns:a16="http://schemas.microsoft.com/office/drawing/2014/main" id="{11906B2D-3241-49D0-9FF0-14CB47543D2C}"/>
            </a:ext>
          </a:extLst>
        </xdr:cNvPr>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74295</xdr:rowOff>
    </xdr:to>
    <xdr:cxnSp macro="">
      <xdr:nvCxnSpPr>
        <xdr:cNvPr id="78" name="直線コネクタ 77">
          <a:extLst>
            <a:ext uri="{FF2B5EF4-FFF2-40B4-BE49-F238E27FC236}">
              <a16:creationId xmlns:a16="http://schemas.microsoft.com/office/drawing/2014/main" id="{9FD7293B-2976-4DC1-AC2B-3EE27F0025C6}"/>
            </a:ext>
          </a:extLst>
        </xdr:cNvPr>
        <xdr:cNvCxnSpPr/>
      </xdr:nvCxnSpPr>
      <xdr:spPr>
        <a:xfrm>
          <a:off x="2908300" y="63874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158750</xdr:rowOff>
    </xdr:from>
    <xdr:to>
      <xdr:col>10</xdr:col>
      <xdr:colOff>165100</xdr:colOff>
      <xdr:row>37</xdr:row>
      <xdr:rowOff>88900</xdr:rowOff>
    </xdr:to>
    <xdr:sp textlink="">
      <xdr:nvSpPr>
        <xdr:cNvPr id="79" name="楕円 78">
          <a:extLst>
            <a:ext uri="{FF2B5EF4-FFF2-40B4-BE49-F238E27FC236}">
              <a16:creationId xmlns:a16="http://schemas.microsoft.com/office/drawing/2014/main" id="{C2F104E7-0361-4FE3-8869-7583C043697B}"/>
            </a:ext>
          </a:extLst>
        </xdr:cNvPr>
        <xdr:cNvSpPr/>
      </xdr:nvSpPr>
      <xdr:spPr>
        <a:xfrm>
          <a:off x="196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38100</xdr:rowOff>
    </xdr:from>
    <xdr:to>
      <xdr:col>15</xdr:col>
      <xdr:colOff>50800</xdr:colOff>
      <xdr:row>37</xdr:row>
      <xdr:rowOff>43815</xdr:rowOff>
    </xdr:to>
    <xdr:cxnSp macro="">
      <xdr:nvCxnSpPr>
        <xdr:cNvPr id="80" name="直線コネクタ 79">
          <a:extLst>
            <a:ext uri="{FF2B5EF4-FFF2-40B4-BE49-F238E27FC236}">
              <a16:creationId xmlns:a16="http://schemas.microsoft.com/office/drawing/2014/main" id="{3EDC04F0-C817-44B6-86DE-4570928CD358}"/>
            </a:ext>
          </a:extLst>
        </xdr:cNvPr>
        <xdr:cNvCxnSpPr/>
      </xdr:nvCxnSpPr>
      <xdr:spPr>
        <a:xfrm>
          <a:off x="2019300" y="63817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162560</xdr:rowOff>
    </xdr:from>
    <xdr:to>
      <xdr:col>6</xdr:col>
      <xdr:colOff>38100</xdr:colOff>
      <xdr:row>37</xdr:row>
      <xdr:rowOff>92710</xdr:rowOff>
    </xdr:to>
    <xdr:sp textlink="">
      <xdr:nvSpPr>
        <xdr:cNvPr id="81" name="楕円 80">
          <a:extLst>
            <a:ext uri="{FF2B5EF4-FFF2-40B4-BE49-F238E27FC236}">
              <a16:creationId xmlns:a16="http://schemas.microsoft.com/office/drawing/2014/main" id="{B3C5A590-872B-443A-A38A-52196666C9A4}"/>
            </a:ext>
          </a:extLst>
        </xdr:cNvPr>
        <xdr:cNvSpPr/>
      </xdr:nvSpPr>
      <xdr:spPr>
        <a:xfrm>
          <a:off x="107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38100</xdr:rowOff>
    </xdr:from>
    <xdr:to>
      <xdr:col>10</xdr:col>
      <xdr:colOff>114300</xdr:colOff>
      <xdr:row>37</xdr:row>
      <xdr:rowOff>41910</xdr:rowOff>
    </xdr:to>
    <xdr:cxnSp macro="">
      <xdr:nvCxnSpPr>
        <xdr:cNvPr id="82" name="直線コネクタ 81">
          <a:extLst>
            <a:ext uri="{FF2B5EF4-FFF2-40B4-BE49-F238E27FC236}">
              <a16:creationId xmlns:a16="http://schemas.microsoft.com/office/drawing/2014/main" id="{55DED4C7-BC57-4422-ADFC-B39DAD69D944}"/>
            </a:ext>
          </a:extLst>
        </xdr:cNvPr>
        <xdr:cNvCxnSpPr/>
      </xdr:nvCxnSpPr>
      <xdr:spPr>
        <a:xfrm flipV="1">
          <a:off x="1130300" y="6381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textlink="">
      <xdr:nvSpPr>
        <xdr:cNvPr id="83" name="n_1aveValue【道路】&#10;有形固定資産減価償却率">
          <a:extLst>
            <a:ext uri="{FF2B5EF4-FFF2-40B4-BE49-F238E27FC236}">
              <a16:creationId xmlns:a16="http://schemas.microsoft.com/office/drawing/2014/main" id="{7B4F2D46-8F08-49A4-80B4-321519C3DFCA}"/>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textlink="">
      <xdr:nvSpPr>
        <xdr:cNvPr id="84" name="n_2aveValue【道路】&#10;有形固定資産減価償却率">
          <a:extLst>
            <a:ext uri="{FF2B5EF4-FFF2-40B4-BE49-F238E27FC236}">
              <a16:creationId xmlns:a16="http://schemas.microsoft.com/office/drawing/2014/main" id="{734462AB-6ED2-43FF-AE44-997674EA80C4}"/>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textlink="">
      <xdr:nvSpPr>
        <xdr:cNvPr id="85" name="n_3aveValue【道路】&#10;有形固定資産減価償却率">
          <a:extLst>
            <a:ext uri="{FF2B5EF4-FFF2-40B4-BE49-F238E27FC236}">
              <a16:creationId xmlns:a16="http://schemas.microsoft.com/office/drawing/2014/main" id="{6D5D4DE6-A013-4AC8-A87E-903A87C417E2}"/>
            </a:ext>
          </a:extLst>
        </xdr:cNvPr>
        <xdr:cNvSpPr txBox="1"/>
      </xdr:nvSpPr>
      <xdr:spPr>
        <a:xfrm>
          <a:off x="1816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textlink="">
      <xdr:nvSpPr>
        <xdr:cNvPr id="86" name="n_4aveValue【道路】&#10;有形固定資産減価償却率">
          <a:extLst>
            <a:ext uri="{FF2B5EF4-FFF2-40B4-BE49-F238E27FC236}">
              <a16:creationId xmlns:a16="http://schemas.microsoft.com/office/drawing/2014/main" id="{CC8C7DD1-1C96-4683-A67F-B21B7659FC60}"/>
            </a:ext>
          </a:extLst>
        </xdr:cNvPr>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141622</xdr:rowOff>
    </xdr:from>
    <xdr:ext cx="405111" cy="259045"/>
    <xdr:sp textlink="">
      <xdr:nvSpPr>
        <xdr:cNvPr id="87" name="n_1mainValue【道路】&#10;有形固定資産減価償却率">
          <a:extLst>
            <a:ext uri="{FF2B5EF4-FFF2-40B4-BE49-F238E27FC236}">
              <a16:creationId xmlns:a16="http://schemas.microsoft.com/office/drawing/2014/main" id="{108BC0E2-07E8-45D8-8A56-A189554991A5}"/>
            </a:ext>
          </a:extLst>
        </xdr:cNvPr>
        <xdr:cNvSpPr txBox="1"/>
      </xdr:nvSpPr>
      <xdr:spPr>
        <a:xfrm>
          <a:off x="3582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textlink="">
      <xdr:nvSpPr>
        <xdr:cNvPr id="88" name="n_2mainValue【道路】&#10;有形固定資産減価償却率">
          <a:extLst>
            <a:ext uri="{FF2B5EF4-FFF2-40B4-BE49-F238E27FC236}">
              <a16:creationId xmlns:a16="http://schemas.microsoft.com/office/drawing/2014/main" id="{2099782A-50FE-4916-AC8E-C11EFCD4CCA7}"/>
            </a:ext>
          </a:extLst>
        </xdr:cNvPr>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textlink="">
      <xdr:nvSpPr>
        <xdr:cNvPr id="89" name="n_3mainValue【道路】&#10;有形固定資産減価償却率">
          <a:extLst>
            <a:ext uri="{FF2B5EF4-FFF2-40B4-BE49-F238E27FC236}">
              <a16:creationId xmlns:a16="http://schemas.microsoft.com/office/drawing/2014/main" id="{45A87AE1-41AD-488D-92B8-E9B8802A91AE}"/>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textlink="">
      <xdr:nvSpPr>
        <xdr:cNvPr id="90" name="n_4mainValue【道路】&#10;有形固定資産減価償却率">
          <a:extLst>
            <a:ext uri="{FF2B5EF4-FFF2-40B4-BE49-F238E27FC236}">
              <a16:creationId xmlns:a16="http://schemas.microsoft.com/office/drawing/2014/main" id="{1517FA2C-AC4A-46A1-983E-B4A34349A381}"/>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91" name="正方形/長方形 90">
          <a:extLst>
            <a:ext uri="{FF2B5EF4-FFF2-40B4-BE49-F238E27FC236}">
              <a16:creationId xmlns:a16="http://schemas.microsoft.com/office/drawing/2014/main" id="{6E075770-393E-4CD1-9B95-539AFE24AA0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92" name="正方形/長方形 91">
          <a:extLst>
            <a:ext uri="{FF2B5EF4-FFF2-40B4-BE49-F238E27FC236}">
              <a16:creationId xmlns:a16="http://schemas.microsoft.com/office/drawing/2014/main" id="{669EC256-3F0D-4129-BBA4-38994A05AB9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93" name="正方形/長方形 92">
          <a:extLst>
            <a:ext uri="{FF2B5EF4-FFF2-40B4-BE49-F238E27FC236}">
              <a16:creationId xmlns:a16="http://schemas.microsoft.com/office/drawing/2014/main" id="{C7A0525C-B51E-4899-A2D5-06206C4AB31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94" name="正方形/長方形 93">
          <a:extLst>
            <a:ext uri="{FF2B5EF4-FFF2-40B4-BE49-F238E27FC236}">
              <a16:creationId xmlns:a16="http://schemas.microsoft.com/office/drawing/2014/main" id="{C65D4C65-F4FB-47CB-B52A-3E7AF7E509A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95" name="正方形/長方形 94">
          <a:extLst>
            <a:ext uri="{FF2B5EF4-FFF2-40B4-BE49-F238E27FC236}">
              <a16:creationId xmlns:a16="http://schemas.microsoft.com/office/drawing/2014/main" id="{D4C4B4CC-5E82-4003-86E6-2211386FFCC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96" name="正方形/長方形 95">
          <a:extLst>
            <a:ext uri="{FF2B5EF4-FFF2-40B4-BE49-F238E27FC236}">
              <a16:creationId xmlns:a16="http://schemas.microsoft.com/office/drawing/2014/main" id="{3C303648-55F1-4BB3-A1A0-E068C820E41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97" name="正方形/長方形 96">
          <a:extLst>
            <a:ext uri="{FF2B5EF4-FFF2-40B4-BE49-F238E27FC236}">
              <a16:creationId xmlns:a16="http://schemas.microsoft.com/office/drawing/2014/main" id="{B1B13B98-B979-41F5-9F57-0303855C667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8" name="正方形/長方形 97">
          <a:extLst>
            <a:ext uri="{FF2B5EF4-FFF2-40B4-BE49-F238E27FC236}">
              <a16:creationId xmlns:a16="http://schemas.microsoft.com/office/drawing/2014/main" id="{ED8DA6A4-1A90-493D-977A-BB9DA0A21C5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textlink="">
      <xdr:nvSpPr>
        <xdr:cNvPr id="99" name="テキスト ボックス 98">
          <a:extLst>
            <a:ext uri="{FF2B5EF4-FFF2-40B4-BE49-F238E27FC236}">
              <a16:creationId xmlns:a16="http://schemas.microsoft.com/office/drawing/2014/main" id="{9F758E66-601D-4FED-9C81-039F159A2CE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9418DE2-CB2A-4839-8CB5-A2FFE828742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8F541DB-1B05-4DFE-987E-C065CA94520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textlink="">
      <xdr:nvSpPr>
        <xdr:cNvPr id="102" name="テキスト ボックス 101">
          <a:extLst>
            <a:ext uri="{FF2B5EF4-FFF2-40B4-BE49-F238E27FC236}">
              <a16:creationId xmlns:a16="http://schemas.microsoft.com/office/drawing/2014/main" id="{2279609A-3A53-45A3-B8F1-DF46C900F36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AECD6C0F-FF0E-461C-8EEE-588679C05C5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textlink="">
      <xdr:nvSpPr>
        <xdr:cNvPr id="104" name="テキスト ボックス 103">
          <a:extLst>
            <a:ext uri="{FF2B5EF4-FFF2-40B4-BE49-F238E27FC236}">
              <a16:creationId xmlns:a16="http://schemas.microsoft.com/office/drawing/2014/main" id="{CDDA3979-0C94-4868-975A-2803DDC070F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225ED27-65C4-4016-ACC8-7435EBAD538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textlink="">
      <xdr:nvSpPr>
        <xdr:cNvPr id="106" name="テキスト ボックス 105">
          <a:extLst>
            <a:ext uri="{FF2B5EF4-FFF2-40B4-BE49-F238E27FC236}">
              <a16:creationId xmlns:a16="http://schemas.microsoft.com/office/drawing/2014/main" id="{168011F5-2747-4261-8B08-061037D1F30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20E77A86-ABA6-4483-B62C-DDFCDB0D22F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textlink="">
      <xdr:nvSpPr>
        <xdr:cNvPr id="108" name="テキスト ボックス 107">
          <a:extLst>
            <a:ext uri="{FF2B5EF4-FFF2-40B4-BE49-F238E27FC236}">
              <a16:creationId xmlns:a16="http://schemas.microsoft.com/office/drawing/2014/main" id="{4AA80EA1-C654-40C5-9E24-304661F021E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FAC2B86-AC58-4DA6-B973-E0BDD67E2A3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textlink="">
      <xdr:nvSpPr>
        <xdr:cNvPr id="110" name="テキスト ボックス 109">
          <a:extLst>
            <a:ext uri="{FF2B5EF4-FFF2-40B4-BE49-F238E27FC236}">
              <a16:creationId xmlns:a16="http://schemas.microsoft.com/office/drawing/2014/main" id="{24534C9B-1F0F-407E-8123-EA87E31249A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E705188-47C3-4797-97B3-7C19FD9141B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textlink="">
      <xdr:nvSpPr>
        <xdr:cNvPr id="112" name="テキスト ボックス 111">
          <a:extLst>
            <a:ext uri="{FF2B5EF4-FFF2-40B4-BE49-F238E27FC236}">
              <a16:creationId xmlns:a16="http://schemas.microsoft.com/office/drawing/2014/main" id="{2E713106-5DB1-4754-8876-DD4FFCFD616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13" name="【道路】&#10;一人当たり延長グラフ枠">
          <a:extLst>
            <a:ext uri="{FF2B5EF4-FFF2-40B4-BE49-F238E27FC236}">
              <a16:creationId xmlns:a16="http://schemas.microsoft.com/office/drawing/2014/main" id="{1D6A07E3-6266-4B38-AEFA-2A65E05A3F8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D6F329C3-5898-42BD-8C95-D49A8345A438}"/>
            </a:ext>
          </a:extLst>
        </xdr:cNvPr>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textlink="">
      <xdr:nvSpPr>
        <xdr:cNvPr id="115" name="【道路】&#10;一人当たり延長最小値テキスト">
          <a:extLst>
            <a:ext uri="{FF2B5EF4-FFF2-40B4-BE49-F238E27FC236}">
              <a16:creationId xmlns:a16="http://schemas.microsoft.com/office/drawing/2014/main" id="{AC8E04FC-C6BD-465F-9621-69D930B614E7}"/>
            </a:ext>
          </a:extLst>
        </xdr:cNvPr>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AEA6CCD1-2099-4C72-990A-6D3802CE88D0}"/>
            </a:ext>
          </a:extLst>
        </xdr:cNvPr>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textlink="">
      <xdr:nvSpPr>
        <xdr:cNvPr id="117" name="【道路】&#10;一人当たり延長最大値テキスト">
          <a:extLst>
            <a:ext uri="{FF2B5EF4-FFF2-40B4-BE49-F238E27FC236}">
              <a16:creationId xmlns:a16="http://schemas.microsoft.com/office/drawing/2014/main" id="{9DAB4F29-0E49-4FE4-80BD-4CBBBA293903}"/>
            </a:ext>
          </a:extLst>
        </xdr:cNvPr>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5A0995CF-7716-47D9-AFE5-74A9239B4A3D}"/>
            </a:ext>
          </a:extLst>
        </xdr:cNvPr>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textlink="">
      <xdr:nvSpPr>
        <xdr:cNvPr id="119" name="【道路】&#10;一人当たり延長平均値テキスト">
          <a:extLst>
            <a:ext uri="{FF2B5EF4-FFF2-40B4-BE49-F238E27FC236}">
              <a16:creationId xmlns:a16="http://schemas.microsoft.com/office/drawing/2014/main" id="{296964F8-5D1C-4578-BA82-49FA30BB8DD3}"/>
            </a:ext>
          </a:extLst>
        </xdr:cNvPr>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textlink="">
      <xdr:nvSpPr>
        <xdr:cNvPr id="120" name="フローチャート: 判断 119">
          <a:extLst>
            <a:ext uri="{FF2B5EF4-FFF2-40B4-BE49-F238E27FC236}">
              <a16:creationId xmlns:a16="http://schemas.microsoft.com/office/drawing/2014/main" id="{E48C9F2E-1875-4ADF-B148-96515E5E2BDB}"/>
            </a:ext>
          </a:extLst>
        </xdr:cNvPr>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textlink="">
      <xdr:nvSpPr>
        <xdr:cNvPr id="121" name="フローチャート: 判断 120">
          <a:extLst>
            <a:ext uri="{FF2B5EF4-FFF2-40B4-BE49-F238E27FC236}">
              <a16:creationId xmlns:a16="http://schemas.microsoft.com/office/drawing/2014/main" id="{65A4E739-213E-4E72-85E1-5F78810C9374}"/>
            </a:ext>
          </a:extLst>
        </xdr:cNvPr>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textlink="">
      <xdr:nvSpPr>
        <xdr:cNvPr id="122" name="フローチャート: 判断 121">
          <a:extLst>
            <a:ext uri="{FF2B5EF4-FFF2-40B4-BE49-F238E27FC236}">
              <a16:creationId xmlns:a16="http://schemas.microsoft.com/office/drawing/2014/main" id="{6ACE9CA4-B525-4B6B-B1D7-BA850AE3141C}"/>
            </a:ext>
          </a:extLst>
        </xdr:cNvPr>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textlink="">
      <xdr:nvSpPr>
        <xdr:cNvPr id="123" name="フローチャート: 判断 122">
          <a:extLst>
            <a:ext uri="{FF2B5EF4-FFF2-40B4-BE49-F238E27FC236}">
              <a16:creationId xmlns:a16="http://schemas.microsoft.com/office/drawing/2014/main" id="{2C9C5A6D-4842-4229-997C-B8B145200E3A}"/>
            </a:ext>
          </a:extLst>
        </xdr:cNvPr>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textlink="">
      <xdr:nvSpPr>
        <xdr:cNvPr id="124" name="フローチャート: 判断 123">
          <a:extLst>
            <a:ext uri="{FF2B5EF4-FFF2-40B4-BE49-F238E27FC236}">
              <a16:creationId xmlns:a16="http://schemas.microsoft.com/office/drawing/2014/main" id="{04D4E3F6-8CF8-4899-AD0E-825FFB789968}"/>
            </a:ext>
          </a:extLst>
        </xdr:cNvPr>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textlink="">
      <xdr:nvSpPr>
        <xdr:cNvPr id="125" name="テキスト ボックス 124">
          <a:extLst>
            <a:ext uri="{FF2B5EF4-FFF2-40B4-BE49-F238E27FC236}">
              <a16:creationId xmlns:a16="http://schemas.microsoft.com/office/drawing/2014/main" id="{27EF03D7-8754-4EB5-9B48-706F2F8DAE7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textlink="">
      <xdr:nvSpPr>
        <xdr:cNvPr id="126" name="テキスト ボックス 125">
          <a:extLst>
            <a:ext uri="{FF2B5EF4-FFF2-40B4-BE49-F238E27FC236}">
              <a16:creationId xmlns:a16="http://schemas.microsoft.com/office/drawing/2014/main" id="{98606BBE-ACB1-4F94-9CDD-296CF5AFACB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textlink="">
      <xdr:nvSpPr>
        <xdr:cNvPr id="127" name="テキスト ボックス 126">
          <a:extLst>
            <a:ext uri="{FF2B5EF4-FFF2-40B4-BE49-F238E27FC236}">
              <a16:creationId xmlns:a16="http://schemas.microsoft.com/office/drawing/2014/main" id="{B9DDC83D-E6B3-440D-BA2D-72EA0E9A20F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textlink="">
      <xdr:nvSpPr>
        <xdr:cNvPr id="128" name="テキスト ボックス 127">
          <a:extLst>
            <a:ext uri="{FF2B5EF4-FFF2-40B4-BE49-F238E27FC236}">
              <a16:creationId xmlns:a16="http://schemas.microsoft.com/office/drawing/2014/main" id="{E21B79D2-DF08-4527-B558-B6CB8ACC2E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textlink="">
      <xdr:nvSpPr>
        <xdr:cNvPr id="129" name="テキスト ボックス 128">
          <a:extLst>
            <a:ext uri="{FF2B5EF4-FFF2-40B4-BE49-F238E27FC236}">
              <a16:creationId xmlns:a16="http://schemas.microsoft.com/office/drawing/2014/main" id="{0731D22C-2F02-4DFE-9F1D-D20E3D1E28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92684</xdr:rowOff>
    </xdr:from>
    <xdr:to>
      <xdr:col>55</xdr:col>
      <xdr:colOff>50800</xdr:colOff>
      <xdr:row>41</xdr:row>
      <xdr:rowOff>22834</xdr:rowOff>
    </xdr:to>
    <xdr:sp textlink="">
      <xdr:nvSpPr>
        <xdr:cNvPr id="130" name="楕円 129">
          <a:extLst>
            <a:ext uri="{FF2B5EF4-FFF2-40B4-BE49-F238E27FC236}">
              <a16:creationId xmlns:a16="http://schemas.microsoft.com/office/drawing/2014/main" id="{DB9636D0-7AF7-4DCC-923B-0D55669854D9}"/>
            </a:ext>
          </a:extLst>
        </xdr:cNvPr>
        <xdr:cNvSpPr/>
      </xdr:nvSpPr>
      <xdr:spPr>
        <a:xfrm>
          <a:off x="10426700" y="69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71111</xdr:rowOff>
    </xdr:from>
    <xdr:ext cx="469744" cy="259045"/>
    <xdr:sp textlink="">
      <xdr:nvSpPr>
        <xdr:cNvPr id="131" name="【道路】&#10;一人当たり延長該当値テキスト">
          <a:extLst>
            <a:ext uri="{FF2B5EF4-FFF2-40B4-BE49-F238E27FC236}">
              <a16:creationId xmlns:a16="http://schemas.microsoft.com/office/drawing/2014/main" id="{D12B2934-2FCE-46E9-88BA-975566FA7B07}"/>
            </a:ext>
          </a:extLst>
        </xdr:cNvPr>
        <xdr:cNvSpPr txBox="1"/>
      </xdr:nvSpPr>
      <xdr:spPr>
        <a:xfrm>
          <a:off x="10515600" y="692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97028</xdr:rowOff>
    </xdr:from>
    <xdr:to>
      <xdr:col>50</xdr:col>
      <xdr:colOff>165100</xdr:colOff>
      <xdr:row>41</xdr:row>
      <xdr:rowOff>27178</xdr:rowOff>
    </xdr:to>
    <xdr:sp textlink="">
      <xdr:nvSpPr>
        <xdr:cNvPr id="132" name="楕円 131">
          <a:extLst>
            <a:ext uri="{FF2B5EF4-FFF2-40B4-BE49-F238E27FC236}">
              <a16:creationId xmlns:a16="http://schemas.microsoft.com/office/drawing/2014/main" id="{4961AAD5-7FB3-411E-8EF3-2A71A40C499F}"/>
            </a:ext>
          </a:extLst>
        </xdr:cNvPr>
        <xdr:cNvSpPr/>
      </xdr:nvSpPr>
      <xdr:spPr>
        <a:xfrm>
          <a:off x="9588500" y="69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143484</xdr:rowOff>
    </xdr:from>
    <xdr:to>
      <xdr:col>55</xdr:col>
      <xdr:colOff>0</xdr:colOff>
      <xdr:row>40</xdr:row>
      <xdr:rowOff>147828</xdr:rowOff>
    </xdr:to>
    <xdr:cxnSp macro="">
      <xdr:nvCxnSpPr>
        <xdr:cNvPr id="133" name="直線コネクタ 132">
          <a:extLst>
            <a:ext uri="{FF2B5EF4-FFF2-40B4-BE49-F238E27FC236}">
              <a16:creationId xmlns:a16="http://schemas.microsoft.com/office/drawing/2014/main" id="{F6844D93-AB8F-4F38-B9ED-88E55775B90F}"/>
            </a:ext>
          </a:extLst>
        </xdr:cNvPr>
        <xdr:cNvCxnSpPr/>
      </xdr:nvCxnSpPr>
      <xdr:spPr>
        <a:xfrm flipV="1">
          <a:off x="9639300" y="7001484"/>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101829</xdr:rowOff>
    </xdr:from>
    <xdr:to>
      <xdr:col>46</xdr:col>
      <xdr:colOff>38100</xdr:colOff>
      <xdr:row>41</xdr:row>
      <xdr:rowOff>31979</xdr:rowOff>
    </xdr:to>
    <xdr:sp textlink="">
      <xdr:nvSpPr>
        <xdr:cNvPr id="134" name="楕円 133">
          <a:extLst>
            <a:ext uri="{FF2B5EF4-FFF2-40B4-BE49-F238E27FC236}">
              <a16:creationId xmlns:a16="http://schemas.microsoft.com/office/drawing/2014/main" id="{8D5E9042-3C3D-4240-81BF-64F573B72B31}"/>
            </a:ext>
          </a:extLst>
        </xdr:cNvPr>
        <xdr:cNvSpPr/>
      </xdr:nvSpPr>
      <xdr:spPr>
        <a:xfrm>
          <a:off x="8699500" y="69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147828</xdr:rowOff>
    </xdr:from>
    <xdr:to>
      <xdr:col>50</xdr:col>
      <xdr:colOff>114300</xdr:colOff>
      <xdr:row>40</xdr:row>
      <xdr:rowOff>152629</xdr:rowOff>
    </xdr:to>
    <xdr:cxnSp macro="">
      <xdr:nvCxnSpPr>
        <xdr:cNvPr id="135" name="直線コネクタ 134">
          <a:extLst>
            <a:ext uri="{FF2B5EF4-FFF2-40B4-BE49-F238E27FC236}">
              <a16:creationId xmlns:a16="http://schemas.microsoft.com/office/drawing/2014/main" id="{BDB3E987-6089-4ED4-AE79-776F6EAFBC83}"/>
            </a:ext>
          </a:extLst>
        </xdr:cNvPr>
        <xdr:cNvCxnSpPr/>
      </xdr:nvCxnSpPr>
      <xdr:spPr>
        <a:xfrm flipV="1">
          <a:off x="8750300" y="7005828"/>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107011</xdr:rowOff>
    </xdr:from>
    <xdr:to>
      <xdr:col>41</xdr:col>
      <xdr:colOff>101600</xdr:colOff>
      <xdr:row>41</xdr:row>
      <xdr:rowOff>37161</xdr:rowOff>
    </xdr:to>
    <xdr:sp textlink="">
      <xdr:nvSpPr>
        <xdr:cNvPr id="136" name="楕円 135">
          <a:extLst>
            <a:ext uri="{FF2B5EF4-FFF2-40B4-BE49-F238E27FC236}">
              <a16:creationId xmlns:a16="http://schemas.microsoft.com/office/drawing/2014/main" id="{33F5F52A-A939-4B47-959E-679AAEEB738C}"/>
            </a:ext>
          </a:extLst>
        </xdr:cNvPr>
        <xdr:cNvSpPr/>
      </xdr:nvSpPr>
      <xdr:spPr>
        <a:xfrm>
          <a:off x="7810500" y="69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152629</xdr:rowOff>
    </xdr:from>
    <xdr:to>
      <xdr:col>45</xdr:col>
      <xdr:colOff>177800</xdr:colOff>
      <xdr:row>40</xdr:row>
      <xdr:rowOff>157811</xdr:rowOff>
    </xdr:to>
    <xdr:cxnSp macro="">
      <xdr:nvCxnSpPr>
        <xdr:cNvPr id="137" name="直線コネクタ 136">
          <a:extLst>
            <a:ext uri="{FF2B5EF4-FFF2-40B4-BE49-F238E27FC236}">
              <a16:creationId xmlns:a16="http://schemas.microsoft.com/office/drawing/2014/main" id="{3DB11872-215B-4FC8-BBD1-0D45DE1D88C3}"/>
            </a:ext>
          </a:extLst>
        </xdr:cNvPr>
        <xdr:cNvCxnSpPr/>
      </xdr:nvCxnSpPr>
      <xdr:spPr>
        <a:xfrm flipV="1">
          <a:off x="7861300" y="7010629"/>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112496</xdr:rowOff>
    </xdr:from>
    <xdr:to>
      <xdr:col>36</xdr:col>
      <xdr:colOff>165100</xdr:colOff>
      <xdr:row>41</xdr:row>
      <xdr:rowOff>42646</xdr:rowOff>
    </xdr:to>
    <xdr:sp textlink="">
      <xdr:nvSpPr>
        <xdr:cNvPr id="138" name="楕円 137">
          <a:extLst>
            <a:ext uri="{FF2B5EF4-FFF2-40B4-BE49-F238E27FC236}">
              <a16:creationId xmlns:a16="http://schemas.microsoft.com/office/drawing/2014/main" id="{C98FF4CE-BA29-4A1E-AB17-76C767392ABA}"/>
            </a:ext>
          </a:extLst>
        </xdr:cNvPr>
        <xdr:cNvSpPr/>
      </xdr:nvSpPr>
      <xdr:spPr>
        <a:xfrm>
          <a:off x="6921500" y="69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157811</xdr:rowOff>
    </xdr:from>
    <xdr:to>
      <xdr:col>41</xdr:col>
      <xdr:colOff>50800</xdr:colOff>
      <xdr:row>40</xdr:row>
      <xdr:rowOff>163296</xdr:rowOff>
    </xdr:to>
    <xdr:cxnSp macro="">
      <xdr:nvCxnSpPr>
        <xdr:cNvPr id="139" name="直線コネクタ 138">
          <a:extLst>
            <a:ext uri="{FF2B5EF4-FFF2-40B4-BE49-F238E27FC236}">
              <a16:creationId xmlns:a16="http://schemas.microsoft.com/office/drawing/2014/main" id="{E50F618A-6878-4E9F-AEAF-D9867D55B21B}"/>
            </a:ext>
          </a:extLst>
        </xdr:cNvPr>
        <xdr:cNvCxnSpPr/>
      </xdr:nvCxnSpPr>
      <xdr:spPr>
        <a:xfrm flipV="1">
          <a:off x="6972300" y="7015811"/>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textlink="">
      <xdr:nvSpPr>
        <xdr:cNvPr id="140" name="n_1aveValue【道路】&#10;一人当たり延長">
          <a:extLst>
            <a:ext uri="{FF2B5EF4-FFF2-40B4-BE49-F238E27FC236}">
              <a16:creationId xmlns:a16="http://schemas.microsoft.com/office/drawing/2014/main" id="{03E8767D-545C-4883-88C5-F3B768222940}"/>
            </a:ext>
          </a:extLst>
        </xdr:cNvPr>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textlink="">
      <xdr:nvSpPr>
        <xdr:cNvPr id="141" name="n_2aveValue【道路】&#10;一人当たり延長">
          <a:extLst>
            <a:ext uri="{FF2B5EF4-FFF2-40B4-BE49-F238E27FC236}">
              <a16:creationId xmlns:a16="http://schemas.microsoft.com/office/drawing/2014/main" id="{2AC96B4D-7461-45DA-A3E6-19C6428339A3}"/>
            </a:ext>
          </a:extLst>
        </xdr:cNvPr>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textlink="">
      <xdr:nvSpPr>
        <xdr:cNvPr id="142" name="n_3aveValue【道路】&#10;一人当たり延長">
          <a:extLst>
            <a:ext uri="{FF2B5EF4-FFF2-40B4-BE49-F238E27FC236}">
              <a16:creationId xmlns:a16="http://schemas.microsoft.com/office/drawing/2014/main" id="{AB39AAD5-A03E-4D7B-9C01-D50E4E629FDF}"/>
            </a:ext>
          </a:extLst>
        </xdr:cNvPr>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textlink="">
      <xdr:nvSpPr>
        <xdr:cNvPr id="143" name="n_4aveValue【道路】&#10;一人当たり延長">
          <a:extLst>
            <a:ext uri="{FF2B5EF4-FFF2-40B4-BE49-F238E27FC236}">
              <a16:creationId xmlns:a16="http://schemas.microsoft.com/office/drawing/2014/main" id="{552B1623-1427-45D7-94C8-0CC08199E5DA}"/>
            </a:ext>
          </a:extLst>
        </xdr:cNvPr>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18305</xdr:rowOff>
    </xdr:from>
    <xdr:ext cx="469744" cy="259045"/>
    <xdr:sp textlink="">
      <xdr:nvSpPr>
        <xdr:cNvPr id="144" name="n_1mainValue【道路】&#10;一人当たり延長">
          <a:extLst>
            <a:ext uri="{FF2B5EF4-FFF2-40B4-BE49-F238E27FC236}">
              <a16:creationId xmlns:a16="http://schemas.microsoft.com/office/drawing/2014/main" id="{4F9800EF-945A-4736-8833-2205067F2748}"/>
            </a:ext>
          </a:extLst>
        </xdr:cNvPr>
        <xdr:cNvSpPr txBox="1"/>
      </xdr:nvSpPr>
      <xdr:spPr>
        <a:xfrm>
          <a:off x="9391727"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23106</xdr:rowOff>
    </xdr:from>
    <xdr:ext cx="469744" cy="259045"/>
    <xdr:sp textlink="">
      <xdr:nvSpPr>
        <xdr:cNvPr id="145" name="n_2mainValue【道路】&#10;一人当たり延長">
          <a:extLst>
            <a:ext uri="{FF2B5EF4-FFF2-40B4-BE49-F238E27FC236}">
              <a16:creationId xmlns:a16="http://schemas.microsoft.com/office/drawing/2014/main" id="{D7A84738-D26A-4AF0-952E-27F6EF9064D4}"/>
            </a:ext>
          </a:extLst>
        </xdr:cNvPr>
        <xdr:cNvSpPr txBox="1"/>
      </xdr:nvSpPr>
      <xdr:spPr>
        <a:xfrm>
          <a:off x="8515427" y="70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28288</xdr:rowOff>
    </xdr:from>
    <xdr:ext cx="469744" cy="259045"/>
    <xdr:sp textlink="">
      <xdr:nvSpPr>
        <xdr:cNvPr id="146" name="n_3mainValue【道路】&#10;一人当たり延長">
          <a:extLst>
            <a:ext uri="{FF2B5EF4-FFF2-40B4-BE49-F238E27FC236}">
              <a16:creationId xmlns:a16="http://schemas.microsoft.com/office/drawing/2014/main" id="{971B9D84-ED42-44F5-B412-ACE8519FD4DB}"/>
            </a:ext>
          </a:extLst>
        </xdr:cNvPr>
        <xdr:cNvSpPr txBox="1"/>
      </xdr:nvSpPr>
      <xdr:spPr>
        <a:xfrm>
          <a:off x="7626427" y="705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33773</xdr:rowOff>
    </xdr:from>
    <xdr:ext cx="469744" cy="259045"/>
    <xdr:sp textlink="">
      <xdr:nvSpPr>
        <xdr:cNvPr id="147" name="n_4mainValue【道路】&#10;一人当たり延長">
          <a:extLst>
            <a:ext uri="{FF2B5EF4-FFF2-40B4-BE49-F238E27FC236}">
              <a16:creationId xmlns:a16="http://schemas.microsoft.com/office/drawing/2014/main" id="{B3C564B2-BDD6-41C8-9AFD-E2F5EC2404CA}"/>
            </a:ext>
          </a:extLst>
        </xdr:cNvPr>
        <xdr:cNvSpPr txBox="1"/>
      </xdr:nvSpPr>
      <xdr:spPr>
        <a:xfrm>
          <a:off x="6737427" y="706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48" name="正方形/長方形 147">
          <a:extLst>
            <a:ext uri="{FF2B5EF4-FFF2-40B4-BE49-F238E27FC236}">
              <a16:creationId xmlns:a16="http://schemas.microsoft.com/office/drawing/2014/main" id="{A332AF65-2162-4903-8C57-CC3A9B637A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49" name="正方形/長方形 148">
          <a:extLst>
            <a:ext uri="{FF2B5EF4-FFF2-40B4-BE49-F238E27FC236}">
              <a16:creationId xmlns:a16="http://schemas.microsoft.com/office/drawing/2014/main" id="{F8E3498B-7B2F-4275-BFB9-A8F87491AF2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50" name="正方形/長方形 149">
          <a:extLst>
            <a:ext uri="{FF2B5EF4-FFF2-40B4-BE49-F238E27FC236}">
              <a16:creationId xmlns:a16="http://schemas.microsoft.com/office/drawing/2014/main" id="{FBC14B99-328B-4C8E-AC72-A75FD77A444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51" name="正方形/長方形 150">
          <a:extLst>
            <a:ext uri="{FF2B5EF4-FFF2-40B4-BE49-F238E27FC236}">
              <a16:creationId xmlns:a16="http://schemas.microsoft.com/office/drawing/2014/main" id="{730B0FE2-7250-4916-A860-B69CAD492B2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52" name="正方形/長方形 151">
          <a:extLst>
            <a:ext uri="{FF2B5EF4-FFF2-40B4-BE49-F238E27FC236}">
              <a16:creationId xmlns:a16="http://schemas.microsoft.com/office/drawing/2014/main" id="{53DBC457-3AD5-46BB-992D-97B34A1ED9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53" name="正方形/長方形 152">
          <a:extLst>
            <a:ext uri="{FF2B5EF4-FFF2-40B4-BE49-F238E27FC236}">
              <a16:creationId xmlns:a16="http://schemas.microsoft.com/office/drawing/2014/main" id="{901A0FA6-7466-4C9D-8945-0EDEB6A3791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54" name="正方形/長方形 153">
          <a:extLst>
            <a:ext uri="{FF2B5EF4-FFF2-40B4-BE49-F238E27FC236}">
              <a16:creationId xmlns:a16="http://schemas.microsoft.com/office/drawing/2014/main" id="{41133040-6224-4E41-BFC1-DD3BAEA0EA9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55" name="正方形/長方形 154">
          <a:extLst>
            <a:ext uri="{FF2B5EF4-FFF2-40B4-BE49-F238E27FC236}">
              <a16:creationId xmlns:a16="http://schemas.microsoft.com/office/drawing/2014/main" id="{5B7E0010-455C-4562-882A-85ADFAC163A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textlink="">
      <xdr:nvSpPr>
        <xdr:cNvPr id="156" name="テキスト ボックス 155">
          <a:extLst>
            <a:ext uri="{FF2B5EF4-FFF2-40B4-BE49-F238E27FC236}">
              <a16:creationId xmlns:a16="http://schemas.microsoft.com/office/drawing/2014/main" id="{19187C6D-C0C5-4FCE-97E9-BD1ED1251EC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36BE9D7-7066-4682-A836-201620737E0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textlink="">
      <xdr:nvSpPr>
        <xdr:cNvPr id="158" name="テキスト ボックス 157">
          <a:extLst>
            <a:ext uri="{FF2B5EF4-FFF2-40B4-BE49-F238E27FC236}">
              <a16:creationId xmlns:a16="http://schemas.microsoft.com/office/drawing/2014/main" id="{62AC74D8-580D-48B7-BCB4-EA767D30EA4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18023EBF-168C-4011-81E2-F658BF70305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textlink="">
      <xdr:nvSpPr>
        <xdr:cNvPr id="160" name="テキスト ボックス 159">
          <a:extLst>
            <a:ext uri="{FF2B5EF4-FFF2-40B4-BE49-F238E27FC236}">
              <a16:creationId xmlns:a16="http://schemas.microsoft.com/office/drawing/2014/main" id="{A5FDBB33-5737-4139-A84F-18227745DE2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252813D6-A6A8-4A53-91B8-91306B5481E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textlink="">
      <xdr:nvSpPr>
        <xdr:cNvPr id="162" name="テキスト ボックス 161">
          <a:extLst>
            <a:ext uri="{FF2B5EF4-FFF2-40B4-BE49-F238E27FC236}">
              <a16:creationId xmlns:a16="http://schemas.microsoft.com/office/drawing/2014/main" id="{80749B4E-A252-4B9F-804A-63396F450B3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3F4529F3-63E9-4998-813A-1047270D830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textlink="">
      <xdr:nvSpPr>
        <xdr:cNvPr id="164" name="テキスト ボックス 163">
          <a:extLst>
            <a:ext uri="{FF2B5EF4-FFF2-40B4-BE49-F238E27FC236}">
              <a16:creationId xmlns:a16="http://schemas.microsoft.com/office/drawing/2014/main" id="{95D8B45E-121C-4514-9999-03280AFBBE8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AE2D3832-B68C-407C-B73F-186F24BFD65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textlink="">
      <xdr:nvSpPr>
        <xdr:cNvPr id="166" name="テキスト ボックス 165">
          <a:extLst>
            <a:ext uri="{FF2B5EF4-FFF2-40B4-BE49-F238E27FC236}">
              <a16:creationId xmlns:a16="http://schemas.microsoft.com/office/drawing/2014/main" id="{AECC9258-1576-46A9-8E48-0BFB300B24A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DED616C8-9A39-4F51-92B5-6346F5B5099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textlink="">
      <xdr:nvSpPr>
        <xdr:cNvPr id="168" name="テキスト ボックス 167">
          <a:extLst>
            <a:ext uri="{FF2B5EF4-FFF2-40B4-BE49-F238E27FC236}">
              <a16:creationId xmlns:a16="http://schemas.microsoft.com/office/drawing/2014/main" id="{5B04400D-00A8-4EC8-98C0-601A3C539A9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755F398-F916-45F9-A980-C6282D85544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textlink="">
      <xdr:nvSpPr>
        <xdr:cNvPr id="170" name="テキスト ボックス 169">
          <a:extLst>
            <a:ext uri="{FF2B5EF4-FFF2-40B4-BE49-F238E27FC236}">
              <a16:creationId xmlns:a16="http://schemas.microsoft.com/office/drawing/2014/main" id="{BA35426D-EBCC-4D7E-ACC4-342762CC3EB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textlink="">
      <xdr:nvSpPr>
        <xdr:cNvPr id="171" name="【橋りょう・トンネル】&#10;有形固定資産減価償却率グラフ枠">
          <a:extLst>
            <a:ext uri="{FF2B5EF4-FFF2-40B4-BE49-F238E27FC236}">
              <a16:creationId xmlns:a16="http://schemas.microsoft.com/office/drawing/2014/main" id="{00133D13-4FDB-4FAC-A601-4EBBD826DF6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668ADC59-4B0F-41D5-9CE7-4A2B8C2578F5}"/>
            </a:ext>
          </a:extLst>
        </xdr:cNvPr>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textlink="">
      <xdr:nvSpPr>
        <xdr:cNvPr id="173" name="【橋りょう・トンネル】&#10;有形固定資産減価償却率最小値テキスト">
          <a:extLst>
            <a:ext uri="{FF2B5EF4-FFF2-40B4-BE49-F238E27FC236}">
              <a16:creationId xmlns:a16="http://schemas.microsoft.com/office/drawing/2014/main" id="{B894AFDD-9A5D-45A4-96E4-21B283828805}"/>
            </a:ext>
          </a:extLst>
        </xdr:cNvPr>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AEEFFBBE-5E43-4510-B388-EAFCF76EC2AE}"/>
            </a:ext>
          </a:extLst>
        </xdr:cNvPr>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textlink="">
      <xdr:nvSpPr>
        <xdr:cNvPr id="175" name="【橋りょう・トンネル】&#10;有形固定資産減価償却率最大値テキスト">
          <a:extLst>
            <a:ext uri="{FF2B5EF4-FFF2-40B4-BE49-F238E27FC236}">
              <a16:creationId xmlns:a16="http://schemas.microsoft.com/office/drawing/2014/main" id="{F5FE2C0A-3E6C-4532-BE71-3F683635B36F}"/>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AFA14B77-6D4F-4D32-AD14-21AA61F5C6DD}"/>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textlink="">
      <xdr:nvSpPr>
        <xdr:cNvPr id="177" name="【橋りょう・トンネル】&#10;有形固定資産減価償却率平均値テキスト">
          <a:extLst>
            <a:ext uri="{FF2B5EF4-FFF2-40B4-BE49-F238E27FC236}">
              <a16:creationId xmlns:a16="http://schemas.microsoft.com/office/drawing/2014/main" id="{1C87D555-8724-4078-9925-592B32443CC4}"/>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textlink="">
      <xdr:nvSpPr>
        <xdr:cNvPr id="178" name="フローチャート: 判断 177">
          <a:extLst>
            <a:ext uri="{FF2B5EF4-FFF2-40B4-BE49-F238E27FC236}">
              <a16:creationId xmlns:a16="http://schemas.microsoft.com/office/drawing/2014/main" id="{968A62C6-2255-4112-B207-902E79B571BE}"/>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textlink="">
      <xdr:nvSpPr>
        <xdr:cNvPr id="179" name="フローチャート: 判断 178">
          <a:extLst>
            <a:ext uri="{FF2B5EF4-FFF2-40B4-BE49-F238E27FC236}">
              <a16:creationId xmlns:a16="http://schemas.microsoft.com/office/drawing/2014/main" id="{893B85B2-0A06-44C9-8693-DF84DADDC90E}"/>
            </a:ext>
          </a:extLst>
        </xdr:cNvPr>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textlink="">
      <xdr:nvSpPr>
        <xdr:cNvPr id="180" name="フローチャート: 判断 179">
          <a:extLst>
            <a:ext uri="{FF2B5EF4-FFF2-40B4-BE49-F238E27FC236}">
              <a16:creationId xmlns:a16="http://schemas.microsoft.com/office/drawing/2014/main" id="{B6D41D6D-227A-4552-A402-5D2A85A587A1}"/>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textlink="">
      <xdr:nvSpPr>
        <xdr:cNvPr id="181" name="フローチャート: 判断 180">
          <a:extLst>
            <a:ext uri="{FF2B5EF4-FFF2-40B4-BE49-F238E27FC236}">
              <a16:creationId xmlns:a16="http://schemas.microsoft.com/office/drawing/2014/main" id="{6FCF2962-3F86-4969-A53B-DA3E65775CEA}"/>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textlink="">
      <xdr:nvSpPr>
        <xdr:cNvPr id="182" name="フローチャート: 判断 181">
          <a:extLst>
            <a:ext uri="{FF2B5EF4-FFF2-40B4-BE49-F238E27FC236}">
              <a16:creationId xmlns:a16="http://schemas.microsoft.com/office/drawing/2014/main" id="{F91237C1-7C64-4BEA-8A03-757EE14E7E5D}"/>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textlink="">
      <xdr:nvSpPr>
        <xdr:cNvPr id="183" name="テキスト ボックス 182">
          <a:extLst>
            <a:ext uri="{FF2B5EF4-FFF2-40B4-BE49-F238E27FC236}">
              <a16:creationId xmlns:a16="http://schemas.microsoft.com/office/drawing/2014/main" id="{31BFCF09-C742-4BC1-9EF6-E84331D279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textlink="">
      <xdr:nvSpPr>
        <xdr:cNvPr id="184" name="テキスト ボックス 183">
          <a:extLst>
            <a:ext uri="{FF2B5EF4-FFF2-40B4-BE49-F238E27FC236}">
              <a16:creationId xmlns:a16="http://schemas.microsoft.com/office/drawing/2014/main" id="{A0F753DC-B9CF-451C-8DA5-82218C5B5EA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textlink="">
      <xdr:nvSpPr>
        <xdr:cNvPr id="185" name="テキスト ボックス 184">
          <a:extLst>
            <a:ext uri="{FF2B5EF4-FFF2-40B4-BE49-F238E27FC236}">
              <a16:creationId xmlns:a16="http://schemas.microsoft.com/office/drawing/2014/main" id="{DB3E0C34-BF4C-4F49-BB20-6A0ECD0EB6B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textlink="">
      <xdr:nvSpPr>
        <xdr:cNvPr id="186" name="テキスト ボックス 185">
          <a:extLst>
            <a:ext uri="{FF2B5EF4-FFF2-40B4-BE49-F238E27FC236}">
              <a16:creationId xmlns:a16="http://schemas.microsoft.com/office/drawing/2014/main" id="{E06C1C49-51F3-48D1-BFBB-ADB0DF19EEB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textlink="">
      <xdr:nvSpPr>
        <xdr:cNvPr id="187" name="テキスト ボックス 186">
          <a:extLst>
            <a:ext uri="{FF2B5EF4-FFF2-40B4-BE49-F238E27FC236}">
              <a16:creationId xmlns:a16="http://schemas.microsoft.com/office/drawing/2014/main" id="{315BCF18-48A2-413E-B671-1BBA85FBDAA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textlink="">
      <xdr:nvSpPr>
        <xdr:cNvPr id="188" name="楕円 187">
          <a:extLst>
            <a:ext uri="{FF2B5EF4-FFF2-40B4-BE49-F238E27FC236}">
              <a16:creationId xmlns:a16="http://schemas.microsoft.com/office/drawing/2014/main" id="{3398E4E6-E15D-4633-B9A3-97334B737656}"/>
            </a:ext>
          </a:extLst>
        </xdr:cNvPr>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21607</xdr:rowOff>
    </xdr:from>
    <xdr:ext cx="405111" cy="259045"/>
    <xdr:sp textlink="">
      <xdr:nvSpPr>
        <xdr:cNvPr id="189" name="【橋りょう・トンネル】&#10;有形固定資産減価償却率該当値テキスト">
          <a:extLst>
            <a:ext uri="{FF2B5EF4-FFF2-40B4-BE49-F238E27FC236}">
              <a16:creationId xmlns:a16="http://schemas.microsoft.com/office/drawing/2014/main" id="{581A56B5-1B16-428F-9C46-17AA9F8D5860}"/>
            </a:ext>
          </a:extLst>
        </xdr:cNvPr>
        <xdr:cNvSpPr txBox="1"/>
      </xdr:nvSpPr>
      <xdr:spPr>
        <a:xfrm>
          <a:off x="4673600"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textlink="">
      <xdr:nvSpPr>
        <xdr:cNvPr id="190" name="楕円 189">
          <a:extLst>
            <a:ext uri="{FF2B5EF4-FFF2-40B4-BE49-F238E27FC236}">
              <a16:creationId xmlns:a16="http://schemas.microsoft.com/office/drawing/2014/main" id="{18984D59-DD27-4D72-A38D-02D6F6F6E826}"/>
            </a:ext>
          </a:extLst>
        </xdr:cNvPr>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49530</xdr:rowOff>
    </xdr:to>
    <xdr:cxnSp macro="">
      <xdr:nvCxnSpPr>
        <xdr:cNvPr id="191" name="直線コネクタ 190">
          <a:extLst>
            <a:ext uri="{FF2B5EF4-FFF2-40B4-BE49-F238E27FC236}">
              <a16:creationId xmlns:a16="http://schemas.microsoft.com/office/drawing/2014/main" id="{AB6152B6-7283-412C-A291-5D9CB01C7976}"/>
            </a:ext>
          </a:extLst>
        </xdr:cNvPr>
        <xdr:cNvCxnSpPr/>
      </xdr:nvCxnSpPr>
      <xdr:spPr>
        <a:xfrm>
          <a:off x="3797300" y="10332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130175</xdr:rowOff>
    </xdr:from>
    <xdr:to>
      <xdr:col>15</xdr:col>
      <xdr:colOff>101600</xdr:colOff>
      <xdr:row>61</xdr:row>
      <xdr:rowOff>60325</xdr:rowOff>
    </xdr:to>
    <xdr:sp textlink="">
      <xdr:nvSpPr>
        <xdr:cNvPr id="192" name="楕円 191">
          <a:extLst>
            <a:ext uri="{FF2B5EF4-FFF2-40B4-BE49-F238E27FC236}">
              <a16:creationId xmlns:a16="http://schemas.microsoft.com/office/drawing/2014/main" id="{07FAF049-84FD-42DF-BB57-1E3FAB671DFC}"/>
            </a:ext>
          </a:extLst>
        </xdr:cNvPr>
        <xdr:cNvSpPr/>
      </xdr:nvSpPr>
      <xdr:spPr>
        <a:xfrm>
          <a:off x="2857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61</xdr:row>
      <xdr:rowOff>9525</xdr:rowOff>
    </xdr:to>
    <xdr:cxnSp macro="">
      <xdr:nvCxnSpPr>
        <xdr:cNvPr id="193" name="直線コネクタ 192">
          <a:extLst>
            <a:ext uri="{FF2B5EF4-FFF2-40B4-BE49-F238E27FC236}">
              <a16:creationId xmlns:a16="http://schemas.microsoft.com/office/drawing/2014/main" id="{BF853EFD-5E9B-4FFD-B4C3-210385E8BB47}"/>
            </a:ext>
          </a:extLst>
        </xdr:cNvPr>
        <xdr:cNvCxnSpPr/>
      </xdr:nvCxnSpPr>
      <xdr:spPr>
        <a:xfrm flipV="1">
          <a:off x="2908300" y="1033272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99695</xdr:rowOff>
    </xdr:from>
    <xdr:to>
      <xdr:col>10</xdr:col>
      <xdr:colOff>165100</xdr:colOff>
      <xdr:row>61</xdr:row>
      <xdr:rowOff>29845</xdr:rowOff>
    </xdr:to>
    <xdr:sp textlink="">
      <xdr:nvSpPr>
        <xdr:cNvPr id="194" name="楕円 193">
          <a:extLst>
            <a:ext uri="{FF2B5EF4-FFF2-40B4-BE49-F238E27FC236}">
              <a16:creationId xmlns:a16="http://schemas.microsoft.com/office/drawing/2014/main" id="{2F3CC3BF-4870-41C9-9F0F-89D78EB82C4F}"/>
            </a:ext>
          </a:extLst>
        </xdr:cNvPr>
        <xdr:cNvSpPr/>
      </xdr:nvSpPr>
      <xdr:spPr>
        <a:xfrm>
          <a:off x="1968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150495</xdr:rowOff>
    </xdr:from>
    <xdr:to>
      <xdr:col>15</xdr:col>
      <xdr:colOff>50800</xdr:colOff>
      <xdr:row>61</xdr:row>
      <xdr:rowOff>9525</xdr:rowOff>
    </xdr:to>
    <xdr:cxnSp macro="">
      <xdr:nvCxnSpPr>
        <xdr:cNvPr id="195" name="直線コネクタ 194">
          <a:extLst>
            <a:ext uri="{FF2B5EF4-FFF2-40B4-BE49-F238E27FC236}">
              <a16:creationId xmlns:a16="http://schemas.microsoft.com/office/drawing/2014/main" id="{B8D17821-9170-447A-A417-23DD8651647E}"/>
            </a:ext>
          </a:extLst>
        </xdr:cNvPr>
        <xdr:cNvCxnSpPr/>
      </xdr:nvCxnSpPr>
      <xdr:spPr>
        <a:xfrm>
          <a:off x="2019300" y="104374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67310</xdr:rowOff>
    </xdr:from>
    <xdr:to>
      <xdr:col>6</xdr:col>
      <xdr:colOff>38100</xdr:colOff>
      <xdr:row>60</xdr:row>
      <xdr:rowOff>168910</xdr:rowOff>
    </xdr:to>
    <xdr:sp textlink="">
      <xdr:nvSpPr>
        <xdr:cNvPr id="196" name="楕円 195">
          <a:extLst>
            <a:ext uri="{FF2B5EF4-FFF2-40B4-BE49-F238E27FC236}">
              <a16:creationId xmlns:a16="http://schemas.microsoft.com/office/drawing/2014/main" id="{03270BBE-1DD9-43B3-8848-2AE54D4B846C}"/>
            </a:ext>
          </a:extLst>
        </xdr:cNvPr>
        <xdr:cNvSpPr/>
      </xdr:nvSpPr>
      <xdr:spPr>
        <a:xfrm>
          <a:off x="1079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118110</xdr:rowOff>
    </xdr:from>
    <xdr:to>
      <xdr:col>10</xdr:col>
      <xdr:colOff>114300</xdr:colOff>
      <xdr:row>60</xdr:row>
      <xdr:rowOff>150495</xdr:rowOff>
    </xdr:to>
    <xdr:cxnSp macro="">
      <xdr:nvCxnSpPr>
        <xdr:cNvPr id="197" name="直線コネクタ 196">
          <a:extLst>
            <a:ext uri="{FF2B5EF4-FFF2-40B4-BE49-F238E27FC236}">
              <a16:creationId xmlns:a16="http://schemas.microsoft.com/office/drawing/2014/main" id="{D03C9A7D-F3C5-4859-BEF6-549B557C9BE7}"/>
            </a:ext>
          </a:extLst>
        </xdr:cNvPr>
        <xdr:cNvCxnSpPr/>
      </xdr:nvCxnSpPr>
      <xdr:spPr>
        <a:xfrm>
          <a:off x="1130300" y="104051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textlink="">
      <xdr:nvSpPr>
        <xdr:cNvPr id="198" name="n_1aveValue【橋りょう・トンネル】&#10;有形固定資産減価償却率">
          <a:extLst>
            <a:ext uri="{FF2B5EF4-FFF2-40B4-BE49-F238E27FC236}">
              <a16:creationId xmlns:a16="http://schemas.microsoft.com/office/drawing/2014/main" id="{4E415815-9213-407F-8824-7286CB236E59}"/>
            </a:ext>
          </a:extLst>
        </xdr:cNvPr>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textlink="">
      <xdr:nvSpPr>
        <xdr:cNvPr id="199" name="n_2aveValue【橋りょう・トンネル】&#10;有形固定資産減価償却率">
          <a:extLst>
            <a:ext uri="{FF2B5EF4-FFF2-40B4-BE49-F238E27FC236}">
              <a16:creationId xmlns:a16="http://schemas.microsoft.com/office/drawing/2014/main" id="{9A149935-1CD5-4B6A-9283-75F2E4C0E982}"/>
            </a:ext>
          </a:extLst>
        </xdr:cNvPr>
        <xdr:cNvSpPr txBox="1"/>
      </xdr:nvSpPr>
      <xdr:spPr>
        <a:xfrm>
          <a:off x="2705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textlink="">
      <xdr:nvSpPr>
        <xdr:cNvPr id="200" name="n_3aveValue【橋りょう・トンネル】&#10;有形固定資産減価償却率">
          <a:extLst>
            <a:ext uri="{FF2B5EF4-FFF2-40B4-BE49-F238E27FC236}">
              <a16:creationId xmlns:a16="http://schemas.microsoft.com/office/drawing/2014/main" id="{2EFD4D5C-73B9-40B0-A16A-059E5E3F73D0}"/>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textlink="">
      <xdr:nvSpPr>
        <xdr:cNvPr id="201" name="n_4aveValue【橋りょう・トンネル】&#10;有形固定資産減価償却率">
          <a:extLst>
            <a:ext uri="{FF2B5EF4-FFF2-40B4-BE49-F238E27FC236}">
              <a16:creationId xmlns:a16="http://schemas.microsoft.com/office/drawing/2014/main" id="{890ADBCE-9F64-4E2E-B017-A46C23AFF776}"/>
            </a:ext>
          </a:extLst>
        </xdr:cNvPr>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113047</xdr:rowOff>
    </xdr:from>
    <xdr:ext cx="405111" cy="259045"/>
    <xdr:sp textlink="">
      <xdr:nvSpPr>
        <xdr:cNvPr id="202" name="n_1mainValue【橋りょう・トンネル】&#10;有形固定資産減価償却率">
          <a:extLst>
            <a:ext uri="{FF2B5EF4-FFF2-40B4-BE49-F238E27FC236}">
              <a16:creationId xmlns:a16="http://schemas.microsoft.com/office/drawing/2014/main" id="{D713BFFC-E044-40EB-952D-B9F64DF70EAB}"/>
            </a:ext>
          </a:extLst>
        </xdr:cNvPr>
        <xdr:cNvSpPr txBox="1"/>
      </xdr:nvSpPr>
      <xdr:spPr>
        <a:xfrm>
          <a:off x="3582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51452</xdr:rowOff>
    </xdr:from>
    <xdr:ext cx="405111" cy="259045"/>
    <xdr:sp textlink="">
      <xdr:nvSpPr>
        <xdr:cNvPr id="203" name="n_2mainValue【橋りょう・トンネル】&#10;有形固定資産減価償却率">
          <a:extLst>
            <a:ext uri="{FF2B5EF4-FFF2-40B4-BE49-F238E27FC236}">
              <a16:creationId xmlns:a16="http://schemas.microsoft.com/office/drawing/2014/main" id="{8026808D-3EC9-4D35-8351-486938B72267}"/>
            </a:ext>
          </a:extLst>
        </xdr:cNvPr>
        <xdr:cNvSpPr txBox="1"/>
      </xdr:nvSpPr>
      <xdr:spPr>
        <a:xfrm>
          <a:off x="2705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20972</xdr:rowOff>
    </xdr:from>
    <xdr:ext cx="405111" cy="259045"/>
    <xdr:sp textlink="">
      <xdr:nvSpPr>
        <xdr:cNvPr id="204" name="n_3mainValue【橋りょう・トンネル】&#10;有形固定資産減価償却率">
          <a:extLst>
            <a:ext uri="{FF2B5EF4-FFF2-40B4-BE49-F238E27FC236}">
              <a16:creationId xmlns:a16="http://schemas.microsoft.com/office/drawing/2014/main" id="{DC6D2FD5-67E0-4FFC-AB3F-D5CEBB0A94DA}"/>
            </a:ext>
          </a:extLst>
        </xdr:cNvPr>
        <xdr:cNvSpPr txBox="1"/>
      </xdr:nvSpPr>
      <xdr:spPr>
        <a:xfrm>
          <a:off x="1816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160037</xdr:rowOff>
    </xdr:from>
    <xdr:ext cx="405111" cy="259045"/>
    <xdr:sp textlink="">
      <xdr:nvSpPr>
        <xdr:cNvPr id="205" name="n_4mainValue【橋りょう・トンネル】&#10;有形固定資産減価償却率">
          <a:extLst>
            <a:ext uri="{FF2B5EF4-FFF2-40B4-BE49-F238E27FC236}">
              <a16:creationId xmlns:a16="http://schemas.microsoft.com/office/drawing/2014/main" id="{6D79FBCD-A649-4504-9876-0A5419CB8659}"/>
            </a:ext>
          </a:extLst>
        </xdr:cNvPr>
        <xdr:cNvSpPr txBox="1"/>
      </xdr:nvSpPr>
      <xdr:spPr>
        <a:xfrm>
          <a:off x="927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206" name="正方形/長方形 205">
          <a:extLst>
            <a:ext uri="{FF2B5EF4-FFF2-40B4-BE49-F238E27FC236}">
              <a16:creationId xmlns:a16="http://schemas.microsoft.com/office/drawing/2014/main" id="{063AE423-6BAC-4501-8061-88C7236654D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207" name="正方形/長方形 206">
          <a:extLst>
            <a:ext uri="{FF2B5EF4-FFF2-40B4-BE49-F238E27FC236}">
              <a16:creationId xmlns:a16="http://schemas.microsoft.com/office/drawing/2014/main" id="{74B3049D-EBF0-41F2-98D3-17CD9E76016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208" name="正方形/長方形 207">
          <a:extLst>
            <a:ext uri="{FF2B5EF4-FFF2-40B4-BE49-F238E27FC236}">
              <a16:creationId xmlns:a16="http://schemas.microsoft.com/office/drawing/2014/main" id="{2702C59E-3006-49D8-B1F1-1520CBBA7AF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209" name="正方形/長方形 208">
          <a:extLst>
            <a:ext uri="{FF2B5EF4-FFF2-40B4-BE49-F238E27FC236}">
              <a16:creationId xmlns:a16="http://schemas.microsoft.com/office/drawing/2014/main" id="{557B4A50-7BB0-4A59-B0FB-739C66BD101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210" name="正方形/長方形 209">
          <a:extLst>
            <a:ext uri="{FF2B5EF4-FFF2-40B4-BE49-F238E27FC236}">
              <a16:creationId xmlns:a16="http://schemas.microsoft.com/office/drawing/2014/main" id="{6261E96A-7D27-48AC-BA83-702779C187E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211" name="正方形/長方形 210">
          <a:extLst>
            <a:ext uri="{FF2B5EF4-FFF2-40B4-BE49-F238E27FC236}">
              <a16:creationId xmlns:a16="http://schemas.microsoft.com/office/drawing/2014/main" id="{B999B752-4518-4057-801F-A9FDC69D8C7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212" name="正方形/長方形 211">
          <a:extLst>
            <a:ext uri="{FF2B5EF4-FFF2-40B4-BE49-F238E27FC236}">
              <a16:creationId xmlns:a16="http://schemas.microsoft.com/office/drawing/2014/main" id="{5A5110B8-02B1-421D-A5A9-95F8005274D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213" name="正方形/長方形 212">
          <a:extLst>
            <a:ext uri="{FF2B5EF4-FFF2-40B4-BE49-F238E27FC236}">
              <a16:creationId xmlns:a16="http://schemas.microsoft.com/office/drawing/2014/main" id="{E6AB098E-ED55-4F11-A802-3C04FDC214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textlink="">
      <xdr:nvSpPr>
        <xdr:cNvPr id="214" name="テキスト ボックス 213">
          <a:extLst>
            <a:ext uri="{FF2B5EF4-FFF2-40B4-BE49-F238E27FC236}">
              <a16:creationId xmlns:a16="http://schemas.microsoft.com/office/drawing/2014/main" id="{5E39591F-A75F-4A4B-8D3E-06728016C8C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6ACD74E-5BDE-49D8-B6F4-EA5E43894E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C72FEDB0-8B5A-4AE1-9BF7-A33B1A85F79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textlink="">
      <xdr:nvSpPr>
        <xdr:cNvPr id="217" name="テキスト ボックス 216">
          <a:extLst>
            <a:ext uri="{FF2B5EF4-FFF2-40B4-BE49-F238E27FC236}">
              <a16:creationId xmlns:a16="http://schemas.microsoft.com/office/drawing/2014/main" id="{7BBF955E-EEC3-47A0-8FC0-BBA3F71B457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6E8C1A8B-1C49-4F40-A4C9-8FF8EF30A77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textlink="">
      <xdr:nvSpPr>
        <xdr:cNvPr id="219" name="テキスト ボックス 218">
          <a:extLst>
            <a:ext uri="{FF2B5EF4-FFF2-40B4-BE49-F238E27FC236}">
              <a16:creationId xmlns:a16="http://schemas.microsoft.com/office/drawing/2014/main" id="{7B07F16C-BFB0-41CA-9D13-F1FB9CE730EC}"/>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80142671-0198-4DD8-BEA8-4C95A664A03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textlink="">
      <xdr:nvSpPr>
        <xdr:cNvPr id="221" name="テキスト ボックス 220">
          <a:extLst>
            <a:ext uri="{FF2B5EF4-FFF2-40B4-BE49-F238E27FC236}">
              <a16:creationId xmlns:a16="http://schemas.microsoft.com/office/drawing/2014/main" id="{1F29F006-D74A-49F3-A89F-2159B28E8B25}"/>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D992B808-7E44-43BB-9F24-C6A81A70D7A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textlink="">
      <xdr:nvSpPr>
        <xdr:cNvPr id="223" name="テキスト ボックス 222">
          <a:extLst>
            <a:ext uri="{FF2B5EF4-FFF2-40B4-BE49-F238E27FC236}">
              <a16:creationId xmlns:a16="http://schemas.microsoft.com/office/drawing/2014/main" id="{074F98A6-5618-4247-948C-9BA9B25CC6C1}"/>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8059F888-A971-4C72-AECF-59AD5E528A0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textlink="">
      <xdr:nvSpPr>
        <xdr:cNvPr id="225" name="テキスト ボックス 224">
          <a:extLst>
            <a:ext uri="{FF2B5EF4-FFF2-40B4-BE49-F238E27FC236}">
              <a16:creationId xmlns:a16="http://schemas.microsoft.com/office/drawing/2014/main" id="{0FF1BDCF-F9FC-49B6-A5A3-4B2615E912F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A97AF425-A126-4D4A-ABCB-AEFA71852B8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textlink="">
      <xdr:nvSpPr>
        <xdr:cNvPr id="227" name="テキスト ボックス 226">
          <a:extLst>
            <a:ext uri="{FF2B5EF4-FFF2-40B4-BE49-F238E27FC236}">
              <a16:creationId xmlns:a16="http://schemas.microsoft.com/office/drawing/2014/main" id="{9E696659-8830-4D15-BF26-DFF4E7117849}"/>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57A73D9-EE94-4E7B-82F6-5798FC0A272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textlink="">
      <xdr:nvSpPr>
        <xdr:cNvPr id="229" name="テキスト ボックス 228">
          <a:extLst>
            <a:ext uri="{FF2B5EF4-FFF2-40B4-BE49-F238E27FC236}">
              <a16:creationId xmlns:a16="http://schemas.microsoft.com/office/drawing/2014/main" id="{EF5B2428-24F3-4E07-9FF1-1E738B19C784}"/>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30" name="【橋りょう・トンネル】&#10;一人当たり有形固定資産（償却資産）額グラフ枠">
          <a:extLst>
            <a:ext uri="{FF2B5EF4-FFF2-40B4-BE49-F238E27FC236}">
              <a16:creationId xmlns:a16="http://schemas.microsoft.com/office/drawing/2014/main" id="{7EB16B69-A449-49C9-A49A-24FEC1E5EBB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B8EDE421-6149-4ADE-87B8-E1DBA55B1864}"/>
            </a:ext>
          </a:extLst>
        </xdr:cNvPr>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textlink="">
      <xdr:nvSpPr>
        <xdr:cNvPr id="232" name="【橋りょう・トンネル】&#10;一人当たり有形固定資産（償却資産）額最小値テキスト">
          <a:extLst>
            <a:ext uri="{FF2B5EF4-FFF2-40B4-BE49-F238E27FC236}">
              <a16:creationId xmlns:a16="http://schemas.microsoft.com/office/drawing/2014/main" id="{91BDD406-C013-4C44-AC2C-C839455F7EB9}"/>
            </a:ext>
          </a:extLst>
        </xdr:cNvPr>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9BD89FC9-489A-4AB5-9D95-36B5E95D55FC}"/>
            </a:ext>
          </a:extLst>
        </xdr:cNvPr>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textlink="">
      <xdr:nvSpPr>
        <xdr:cNvPr id="234" name="【橋りょう・トンネル】&#10;一人当たり有形固定資産（償却資産）額最大値テキスト">
          <a:extLst>
            <a:ext uri="{FF2B5EF4-FFF2-40B4-BE49-F238E27FC236}">
              <a16:creationId xmlns:a16="http://schemas.microsoft.com/office/drawing/2014/main" id="{DA360C66-C5E3-4BCF-9CFB-34E7E20D3F7E}"/>
            </a:ext>
          </a:extLst>
        </xdr:cNvPr>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2EF8D2C7-F301-4152-8166-6D858DFAE0AE}"/>
            </a:ext>
          </a:extLst>
        </xdr:cNvPr>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textlink="">
      <xdr:nvSpPr>
        <xdr:cNvPr id="236" name="【橋りょう・トンネル】&#10;一人当たり有形固定資産（償却資産）額平均値テキスト">
          <a:extLst>
            <a:ext uri="{FF2B5EF4-FFF2-40B4-BE49-F238E27FC236}">
              <a16:creationId xmlns:a16="http://schemas.microsoft.com/office/drawing/2014/main" id="{B106EEE9-999E-4B8B-B0B4-4EF3C4C3D3F4}"/>
            </a:ext>
          </a:extLst>
        </xdr:cNvPr>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textlink="">
      <xdr:nvSpPr>
        <xdr:cNvPr id="237" name="フローチャート: 判断 236">
          <a:extLst>
            <a:ext uri="{FF2B5EF4-FFF2-40B4-BE49-F238E27FC236}">
              <a16:creationId xmlns:a16="http://schemas.microsoft.com/office/drawing/2014/main" id="{64658E6E-5508-4E58-BE92-9FC996F4D90C}"/>
            </a:ext>
          </a:extLst>
        </xdr:cNvPr>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textlink="">
      <xdr:nvSpPr>
        <xdr:cNvPr id="238" name="フローチャート: 判断 237">
          <a:extLst>
            <a:ext uri="{FF2B5EF4-FFF2-40B4-BE49-F238E27FC236}">
              <a16:creationId xmlns:a16="http://schemas.microsoft.com/office/drawing/2014/main" id="{BA58F807-3A93-4C1F-9876-477C982C6B31}"/>
            </a:ext>
          </a:extLst>
        </xdr:cNvPr>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textlink="">
      <xdr:nvSpPr>
        <xdr:cNvPr id="239" name="フローチャート: 判断 238">
          <a:extLst>
            <a:ext uri="{FF2B5EF4-FFF2-40B4-BE49-F238E27FC236}">
              <a16:creationId xmlns:a16="http://schemas.microsoft.com/office/drawing/2014/main" id="{2091CEAE-73EE-4C8C-A1EC-24783B880411}"/>
            </a:ext>
          </a:extLst>
        </xdr:cNvPr>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textlink="">
      <xdr:nvSpPr>
        <xdr:cNvPr id="240" name="フローチャート: 判断 239">
          <a:extLst>
            <a:ext uri="{FF2B5EF4-FFF2-40B4-BE49-F238E27FC236}">
              <a16:creationId xmlns:a16="http://schemas.microsoft.com/office/drawing/2014/main" id="{1FCB011F-4DDE-4599-BCC1-AE93CCF0091A}"/>
            </a:ext>
          </a:extLst>
        </xdr:cNvPr>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textlink="">
      <xdr:nvSpPr>
        <xdr:cNvPr id="241" name="フローチャート: 判断 240">
          <a:extLst>
            <a:ext uri="{FF2B5EF4-FFF2-40B4-BE49-F238E27FC236}">
              <a16:creationId xmlns:a16="http://schemas.microsoft.com/office/drawing/2014/main" id="{AE4D2308-08D0-4578-AB02-9A0F035B40EC}"/>
            </a:ext>
          </a:extLst>
        </xdr:cNvPr>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textlink="">
      <xdr:nvSpPr>
        <xdr:cNvPr id="242" name="テキスト ボックス 241">
          <a:extLst>
            <a:ext uri="{FF2B5EF4-FFF2-40B4-BE49-F238E27FC236}">
              <a16:creationId xmlns:a16="http://schemas.microsoft.com/office/drawing/2014/main" id="{D7C24284-A674-4163-AAD8-D9B3430C32B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textlink="">
      <xdr:nvSpPr>
        <xdr:cNvPr id="243" name="テキスト ボックス 242">
          <a:extLst>
            <a:ext uri="{FF2B5EF4-FFF2-40B4-BE49-F238E27FC236}">
              <a16:creationId xmlns:a16="http://schemas.microsoft.com/office/drawing/2014/main" id="{02D268E7-6107-47B4-9B30-45070E364BD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textlink="">
      <xdr:nvSpPr>
        <xdr:cNvPr id="244" name="テキスト ボックス 243">
          <a:extLst>
            <a:ext uri="{FF2B5EF4-FFF2-40B4-BE49-F238E27FC236}">
              <a16:creationId xmlns:a16="http://schemas.microsoft.com/office/drawing/2014/main" id="{66BF4205-7AF4-4EA8-948E-8CB0BF3D6EA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textlink="">
      <xdr:nvSpPr>
        <xdr:cNvPr id="245" name="テキスト ボックス 244">
          <a:extLst>
            <a:ext uri="{FF2B5EF4-FFF2-40B4-BE49-F238E27FC236}">
              <a16:creationId xmlns:a16="http://schemas.microsoft.com/office/drawing/2014/main" id="{6C422524-8B8A-41D2-A03F-02CB13B7746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textlink="">
      <xdr:nvSpPr>
        <xdr:cNvPr id="246" name="テキスト ボックス 245">
          <a:extLst>
            <a:ext uri="{FF2B5EF4-FFF2-40B4-BE49-F238E27FC236}">
              <a16:creationId xmlns:a16="http://schemas.microsoft.com/office/drawing/2014/main" id="{9455A7E7-A646-4BDF-9C09-17E7E78BF35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171419</xdr:rowOff>
    </xdr:from>
    <xdr:to>
      <xdr:col>55</xdr:col>
      <xdr:colOff>50800</xdr:colOff>
      <xdr:row>64</xdr:row>
      <xdr:rowOff>101569</xdr:rowOff>
    </xdr:to>
    <xdr:sp textlink="">
      <xdr:nvSpPr>
        <xdr:cNvPr id="247" name="楕円 246">
          <a:extLst>
            <a:ext uri="{FF2B5EF4-FFF2-40B4-BE49-F238E27FC236}">
              <a16:creationId xmlns:a16="http://schemas.microsoft.com/office/drawing/2014/main" id="{8433274C-C910-4E2A-B87A-B2A73706CD6E}"/>
            </a:ext>
          </a:extLst>
        </xdr:cNvPr>
        <xdr:cNvSpPr/>
      </xdr:nvSpPr>
      <xdr:spPr>
        <a:xfrm>
          <a:off x="10426700" y="1097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86346</xdr:rowOff>
    </xdr:from>
    <xdr:ext cx="534377" cy="259045"/>
    <xdr:sp textlink="">
      <xdr:nvSpPr>
        <xdr:cNvPr id="248" name="【橋りょう・トンネル】&#10;一人当たり有形固定資産（償却資産）額該当値テキスト">
          <a:extLst>
            <a:ext uri="{FF2B5EF4-FFF2-40B4-BE49-F238E27FC236}">
              <a16:creationId xmlns:a16="http://schemas.microsoft.com/office/drawing/2014/main" id="{D59B8C88-AC1E-4F3B-ABC8-0D6ADC7EF77D}"/>
            </a:ext>
          </a:extLst>
        </xdr:cNvPr>
        <xdr:cNvSpPr txBox="1"/>
      </xdr:nvSpPr>
      <xdr:spPr>
        <a:xfrm>
          <a:off x="10515600" y="1088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2435</xdr:rowOff>
    </xdr:from>
    <xdr:to>
      <xdr:col>50</xdr:col>
      <xdr:colOff>165100</xdr:colOff>
      <xdr:row>64</xdr:row>
      <xdr:rowOff>104035</xdr:rowOff>
    </xdr:to>
    <xdr:sp textlink="">
      <xdr:nvSpPr>
        <xdr:cNvPr id="249" name="楕円 248">
          <a:extLst>
            <a:ext uri="{FF2B5EF4-FFF2-40B4-BE49-F238E27FC236}">
              <a16:creationId xmlns:a16="http://schemas.microsoft.com/office/drawing/2014/main" id="{5FC37408-3FDE-4935-84FC-73D3616DFE22}"/>
            </a:ext>
          </a:extLst>
        </xdr:cNvPr>
        <xdr:cNvSpPr/>
      </xdr:nvSpPr>
      <xdr:spPr>
        <a:xfrm>
          <a:off x="9588500" y="109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50769</xdr:rowOff>
    </xdr:from>
    <xdr:to>
      <xdr:col>55</xdr:col>
      <xdr:colOff>0</xdr:colOff>
      <xdr:row>64</xdr:row>
      <xdr:rowOff>53235</xdr:rowOff>
    </xdr:to>
    <xdr:cxnSp macro="">
      <xdr:nvCxnSpPr>
        <xdr:cNvPr id="250" name="直線コネクタ 249">
          <a:extLst>
            <a:ext uri="{FF2B5EF4-FFF2-40B4-BE49-F238E27FC236}">
              <a16:creationId xmlns:a16="http://schemas.microsoft.com/office/drawing/2014/main" id="{32B1CCEC-66CC-440F-A145-79B4FF817B1A}"/>
            </a:ext>
          </a:extLst>
        </xdr:cNvPr>
        <xdr:cNvCxnSpPr/>
      </xdr:nvCxnSpPr>
      <xdr:spPr>
        <a:xfrm flipV="1">
          <a:off x="9639300" y="11023569"/>
          <a:ext cx="8382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12594</xdr:rowOff>
    </xdr:from>
    <xdr:to>
      <xdr:col>46</xdr:col>
      <xdr:colOff>38100</xdr:colOff>
      <xdr:row>64</xdr:row>
      <xdr:rowOff>114194</xdr:rowOff>
    </xdr:to>
    <xdr:sp textlink="">
      <xdr:nvSpPr>
        <xdr:cNvPr id="251" name="楕円 250">
          <a:extLst>
            <a:ext uri="{FF2B5EF4-FFF2-40B4-BE49-F238E27FC236}">
              <a16:creationId xmlns:a16="http://schemas.microsoft.com/office/drawing/2014/main" id="{54272A3D-E35A-4FC3-9C59-28CE0CF855FE}"/>
            </a:ext>
          </a:extLst>
        </xdr:cNvPr>
        <xdr:cNvSpPr/>
      </xdr:nvSpPr>
      <xdr:spPr>
        <a:xfrm>
          <a:off x="8699500" y="109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53235</xdr:rowOff>
    </xdr:from>
    <xdr:to>
      <xdr:col>50</xdr:col>
      <xdr:colOff>114300</xdr:colOff>
      <xdr:row>64</xdr:row>
      <xdr:rowOff>63394</xdr:rowOff>
    </xdr:to>
    <xdr:cxnSp macro="">
      <xdr:nvCxnSpPr>
        <xdr:cNvPr id="252" name="直線コネクタ 251">
          <a:extLst>
            <a:ext uri="{FF2B5EF4-FFF2-40B4-BE49-F238E27FC236}">
              <a16:creationId xmlns:a16="http://schemas.microsoft.com/office/drawing/2014/main" id="{99C84943-994D-4465-9035-B0F28614C670}"/>
            </a:ext>
          </a:extLst>
        </xdr:cNvPr>
        <xdr:cNvCxnSpPr/>
      </xdr:nvCxnSpPr>
      <xdr:spPr>
        <a:xfrm flipV="1">
          <a:off x="8750300" y="11026035"/>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13113</xdr:rowOff>
    </xdr:from>
    <xdr:to>
      <xdr:col>41</xdr:col>
      <xdr:colOff>101600</xdr:colOff>
      <xdr:row>64</xdr:row>
      <xdr:rowOff>114713</xdr:rowOff>
    </xdr:to>
    <xdr:sp textlink="">
      <xdr:nvSpPr>
        <xdr:cNvPr id="253" name="楕円 252">
          <a:extLst>
            <a:ext uri="{FF2B5EF4-FFF2-40B4-BE49-F238E27FC236}">
              <a16:creationId xmlns:a16="http://schemas.microsoft.com/office/drawing/2014/main" id="{66041BD8-E4DA-4C50-86E3-7688DB5F6FC9}"/>
            </a:ext>
          </a:extLst>
        </xdr:cNvPr>
        <xdr:cNvSpPr/>
      </xdr:nvSpPr>
      <xdr:spPr>
        <a:xfrm>
          <a:off x="7810500" y="1098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63394</xdr:rowOff>
    </xdr:from>
    <xdr:to>
      <xdr:col>45</xdr:col>
      <xdr:colOff>177800</xdr:colOff>
      <xdr:row>64</xdr:row>
      <xdr:rowOff>63913</xdr:rowOff>
    </xdr:to>
    <xdr:cxnSp macro="">
      <xdr:nvCxnSpPr>
        <xdr:cNvPr id="254" name="直線コネクタ 253">
          <a:extLst>
            <a:ext uri="{FF2B5EF4-FFF2-40B4-BE49-F238E27FC236}">
              <a16:creationId xmlns:a16="http://schemas.microsoft.com/office/drawing/2014/main" id="{60FA38D7-CFFC-4D8C-9583-2AE5F22F3DDE}"/>
            </a:ext>
          </a:extLst>
        </xdr:cNvPr>
        <xdr:cNvCxnSpPr/>
      </xdr:nvCxnSpPr>
      <xdr:spPr>
        <a:xfrm flipV="1">
          <a:off x="7861300" y="11036194"/>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13724</xdr:rowOff>
    </xdr:from>
    <xdr:to>
      <xdr:col>36</xdr:col>
      <xdr:colOff>165100</xdr:colOff>
      <xdr:row>64</xdr:row>
      <xdr:rowOff>115324</xdr:rowOff>
    </xdr:to>
    <xdr:sp textlink="">
      <xdr:nvSpPr>
        <xdr:cNvPr id="255" name="楕円 254">
          <a:extLst>
            <a:ext uri="{FF2B5EF4-FFF2-40B4-BE49-F238E27FC236}">
              <a16:creationId xmlns:a16="http://schemas.microsoft.com/office/drawing/2014/main" id="{157CF888-F7A8-4C27-8179-50B5DBFEF183}"/>
            </a:ext>
          </a:extLst>
        </xdr:cNvPr>
        <xdr:cNvSpPr/>
      </xdr:nvSpPr>
      <xdr:spPr>
        <a:xfrm>
          <a:off x="6921500" y="109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63913</xdr:rowOff>
    </xdr:from>
    <xdr:to>
      <xdr:col>41</xdr:col>
      <xdr:colOff>50800</xdr:colOff>
      <xdr:row>64</xdr:row>
      <xdr:rowOff>64524</xdr:rowOff>
    </xdr:to>
    <xdr:cxnSp macro="">
      <xdr:nvCxnSpPr>
        <xdr:cNvPr id="256" name="直線コネクタ 255">
          <a:extLst>
            <a:ext uri="{FF2B5EF4-FFF2-40B4-BE49-F238E27FC236}">
              <a16:creationId xmlns:a16="http://schemas.microsoft.com/office/drawing/2014/main" id="{CEC635EA-403F-4586-8916-22488585ED13}"/>
            </a:ext>
          </a:extLst>
        </xdr:cNvPr>
        <xdr:cNvCxnSpPr/>
      </xdr:nvCxnSpPr>
      <xdr:spPr>
        <a:xfrm flipV="1">
          <a:off x="6972300" y="11036713"/>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textlink="">
      <xdr:nvSpPr>
        <xdr:cNvPr id="257" name="n_1aveValue【橋りょう・トンネル】&#10;一人当たり有形固定資産（償却資産）額">
          <a:extLst>
            <a:ext uri="{FF2B5EF4-FFF2-40B4-BE49-F238E27FC236}">
              <a16:creationId xmlns:a16="http://schemas.microsoft.com/office/drawing/2014/main" id="{A1FBC998-1D65-4BA9-A6C4-19F5176C8539}"/>
            </a:ext>
          </a:extLst>
        </xdr:cNvPr>
        <xdr:cNvSpPr txBox="1"/>
      </xdr:nvSpPr>
      <xdr:spPr>
        <a:xfrm>
          <a:off x="9359411" y="105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74741</xdr:rowOff>
    </xdr:from>
    <xdr:ext cx="534377" cy="259045"/>
    <xdr:sp textlink="">
      <xdr:nvSpPr>
        <xdr:cNvPr id="258" name="n_2aveValue【橋りょう・トンネル】&#10;一人当たり有形固定資産（償却資産）額">
          <a:extLst>
            <a:ext uri="{FF2B5EF4-FFF2-40B4-BE49-F238E27FC236}">
              <a16:creationId xmlns:a16="http://schemas.microsoft.com/office/drawing/2014/main" id="{92CCEF45-7E89-433D-B16A-7397608340F2}"/>
            </a:ext>
          </a:extLst>
        </xdr:cNvPr>
        <xdr:cNvSpPr txBox="1"/>
      </xdr:nvSpPr>
      <xdr:spPr>
        <a:xfrm>
          <a:off x="8483111" y="10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textlink="">
      <xdr:nvSpPr>
        <xdr:cNvPr id="259" name="n_3aveValue【橋りょう・トンネル】&#10;一人当たり有形固定資産（償却資産）額">
          <a:extLst>
            <a:ext uri="{FF2B5EF4-FFF2-40B4-BE49-F238E27FC236}">
              <a16:creationId xmlns:a16="http://schemas.microsoft.com/office/drawing/2014/main" id="{7D29F395-FBF6-4956-B68E-92DC72381AD2}"/>
            </a:ext>
          </a:extLst>
        </xdr:cNvPr>
        <xdr:cNvSpPr txBox="1"/>
      </xdr:nvSpPr>
      <xdr:spPr>
        <a:xfrm>
          <a:off x="7594111" y="105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80005</xdr:rowOff>
    </xdr:from>
    <xdr:ext cx="534377" cy="259045"/>
    <xdr:sp textlink="">
      <xdr:nvSpPr>
        <xdr:cNvPr id="260" name="n_4aveValue【橋りょう・トンネル】&#10;一人当たり有形固定資産（償却資産）額">
          <a:extLst>
            <a:ext uri="{FF2B5EF4-FFF2-40B4-BE49-F238E27FC236}">
              <a16:creationId xmlns:a16="http://schemas.microsoft.com/office/drawing/2014/main" id="{6758887B-425A-43DC-809C-F8280B77683D}"/>
            </a:ext>
          </a:extLst>
        </xdr:cNvPr>
        <xdr:cNvSpPr txBox="1"/>
      </xdr:nvSpPr>
      <xdr:spPr>
        <a:xfrm>
          <a:off x="6705111" y="10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95162</xdr:rowOff>
    </xdr:from>
    <xdr:ext cx="534377" cy="259045"/>
    <xdr:sp textlink="">
      <xdr:nvSpPr>
        <xdr:cNvPr id="261" name="n_1mainValue【橋りょう・トンネル】&#10;一人当たり有形固定資産（償却資産）額">
          <a:extLst>
            <a:ext uri="{FF2B5EF4-FFF2-40B4-BE49-F238E27FC236}">
              <a16:creationId xmlns:a16="http://schemas.microsoft.com/office/drawing/2014/main" id="{F58F9316-32AD-4638-994B-394BC236F855}"/>
            </a:ext>
          </a:extLst>
        </xdr:cNvPr>
        <xdr:cNvSpPr txBox="1"/>
      </xdr:nvSpPr>
      <xdr:spPr>
        <a:xfrm>
          <a:off x="9359411" y="1106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105321</xdr:rowOff>
    </xdr:from>
    <xdr:ext cx="534377" cy="259045"/>
    <xdr:sp textlink="">
      <xdr:nvSpPr>
        <xdr:cNvPr id="262" name="n_2mainValue【橋りょう・トンネル】&#10;一人当たり有形固定資産（償却資産）額">
          <a:extLst>
            <a:ext uri="{FF2B5EF4-FFF2-40B4-BE49-F238E27FC236}">
              <a16:creationId xmlns:a16="http://schemas.microsoft.com/office/drawing/2014/main" id="{C689E104-1ADF-48DD-B2D2-0EE2A6D2CF9E}"/>
            </a:ext>
          </a:extLst>
        </xdr:cNvPr>
        <xdr:cNvSpPr txBox="1"/>
      </xdr:nvSpPr>
      <xdr:spPr>
        <a:xfrm>
          <a:off x="8483111" y="1107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105840</xdr:rowOff>
    </xdr:from>
    <xdr:ext cx="534377" cy="259045"/>
    <xdr:sp textlink="">
      <xdr:nvSpPr>
        <xdr:cNvPr id="263" name="n_3mainValue【橋りょう・トンネル】&#10;一人当たり有形固定資産（償却資産）額">
          <a:extLst>
            <a:ext uri="{FF2B5EF4-FFF2-40B4-BE49-F238E27FC236}">
              <a16:creationId xmlns:a16="http://schemas.microsoft.com/office/drawing/2014/main" id="{CB4776A2-81AB-47EC-BE22-A98984852A62}"/>
            </a:ext>
          </a:extLst>
        </xdr:cNvPr>
        <xdr:cNvSpPr txBox="1"/>
      </xdr:nvSpPr>
      <xdr:spPr>
        <a:xfrm>
          <a:off x="7594111" y="1107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106451</xdr:rowOff>
    </xdr:from>
    <xdr:ext cx="534377" cy="259045"/>
    <xdr:sp textlink="">
      <xdr:nvSpPr>
        <xdr:cNvPr id="264" name="n_4mainValue【橋りょう・トンネル】&#10;一人当たり有形固定資産（償却資産）額">
          <a:extLst>
            <a:ext uri="{FF2B5EF4-FFF2-40B4-BE49-F238E27FC236}">
              <a16:creationId xmlns:a16="http://schemas.microsoft.com/office/drawing/2014/main" id="{929C5188-FA2E-4503-A435-819B273F9161}"/>
            </a:ext>
          </a:extLst>
        </xdr:cNvPr>
        <xdr:cNvSpPr txBox="1"/>
      </xdr:nvSpPr>
      <xdr:spPr>
        <a:xfrm>
          <a:off x="6705111" y="110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65" name="正方形/長方形 264">
          <a:extLst>
            <a:ext uri="{FF2B5EF4-FFF2-40B4-BE49-F238E27FC236}">
              <a16:creationId xmlns:a16="http://schemas.microsoft.com/office/drawing/2014/main" id="{3DDBD2E6-AD26-41D3-A4B2-65424F773BB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66" name="正方形/長方形 265">
          <a:extLst>
            <a:ext uri="{FF2B5EF4-FFF2-40B4-BE49-F238E27FC236}">
              <a16:creationId xmlns:a16="http://schemas.microsoft.com/office/drawing/2014/main" id="{45C7C1AC-3F23-4982-B6C1-BF36980DE1A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67" name="正方形/長方形 266">
          <a:extLst>
            <a:ext uri="{FF2B5EF4-FFF2-40B4-BE49-F238E27FC236}">
              <a16:creationId xmlns:a16="http://schemas.microsoft.com/office/drawing/2014/main" id="{51F582A0-419F-45CB-A807-1DACBC21CB0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68" name="正方形/長方形 267">
          <a:extLst>
            <a:ext uri="{FF2B5EF4-FFF2-40B4-BE49-F238E27FC236}">
              <a16:creationId xmlns:a16="http://schemas.microsoft.com/office/drawing/2014/main" id="{AEA7F833-FEC4-42B7-A9D5-8B1195E858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69" name="正方形/長方形 268">
          <a:extLst>
            <a:ext uri="{FF2B5EF4-FFF2-40B4-BE49-F238E27FC236}">
              <a16:creationId xmlns:a16="http://schemas.microsoft.com/office/drawing/2014/main" id="{7A8A4F78-EE96-41D3-A254-8773BECBA8F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70" name="正方形/長方形 269">
          <a:extLst>
            <a:ext uri="{FF2B5EF4-FFF2-40B4-BE49-F238E27FC236}">
              <a16:creationId xmlns:a16="http://schemas.microsoft.com/office/drawing/2014/main" id="{F38604A1-B8B3-4931-BC54-90F4A08FAE9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71" name="正方形/長方形 270">
          <a:extLst>
            <a:ext uri="{FF2B5EF4-FFF2-40B4-BE49-F238E27FC236}">
              <a16:creationId xmlns:a16="http://schemas.microsoft.com/office/drawing/2014/main" id="{957899F3-3394-464E-B9B2-9186A3B0C83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72" name="正方形/長方形 271">
          <a:extLst>
            <a:ext uri="{FF2B5EF4-FFF2-40B4-BE49-F238E27FC236}">
              <a16:creationId xmlns:a16="http://schemas.microsoft.com/office/drawing/2014/main" id="{C538D9E9-84FB-4F5A-B8C1-C6C79E92A49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textlink="">
      <xdr:nvSpPr>
        <xdr:cNvPr id="273" name="テキスト ボックス 272">
          <a:extLst>
            <a:ext uri="{FF2B5EF4-FFF2-40B4-BE49-F238E27FC236}">
              <a16:creationId xmlns:a16="http://schemas.microsoft.com/office/drawing/2014/main" id="{25D47FDC-A555-421E-8DD6-1AE76D67A28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ECC217E0-7E14-4CED-8791-5C0121D9220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textlink="">
      <xdr:nvSpPr>
        <xdr:cNvPr id="275" name="テキスト ボックス 274">
          <a:extLst>
            <a:ext uri="{FF2B5EF4-FFF2-40B4-BE49-F238E27FC236}">
              <a16:creationId xmlns:a16="http://schemas.microsoft.com/office/drawing/2014/main" id="{D406FC0A-AF12-4948-9F7C-DD8F0F6C357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4477B45C-B3B2-41E8-9BB1-B8CE908B7CB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textlink="">
      <xdr:nvSpPr>
        <xdr:cNvPr id="277" name="テキスト ボックス 276">
          <a:extLst>
            <a:ext uri="{FF2B5EF4-FFF2-40B4-BE49-F238E27FC236}">
              <a16:creationId xmlns:a16="http://schemas.microsoft.com/office/drawing/2014/main" id="{3FF65FAC-0B77-4443-9C35-71083E0D2D1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6330351F-93FF-4B01-852E-7E95F98F8FA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textlink="">
      <xdr:nvSpPr>
        <xdr:cNvPr id="279" name="テキスト ボックス 278">
          <a:extLst>
            <a:ext uri="{FF2B5EF4-FFF2-40B4-BE49-F238E27FC236}">
              <a16:creationId xmlns:a16="http://schemas.microsoft.com/office/drawing/2014/main" id="{0EEA8280-1813-4046-885E-04634B42D53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BA13E037-9636-474B-94C0-436678C0AC2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textlink="">
      <xdr:nvSpPr>
        <xdr:cNvPr id="281" name="テキスト ボックス 280">
          <a:extLst>
            <a:ext uri="{FF2B5EF4-FFF2-40B4-BE49-F238E27FC236}">
              <a16:creationId xmlns:a16="http://schemas.microsoft.com/office/drawing/2014/main" id="{FD794722-1594-4057-B63F-52C17D52AEA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260295D2-CB80-4EB5-A702-084319C9148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textlink="">
      <xdr:nvSpPr>
        <xdr:cNvPr id="283" name="テキスト ボックス 282">
          <a:extLst>
            <a:ext uri="{FF2B5EF4-FFF2-40B4-BE49-F238E27FC236}">
              <a16:creationId xmlns:a16="http://schemas.microsoft.com/office/drawing/2014/main" id="{59F76CA8-9B55-4799-ADE1-707A143C8F2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F51DB3A1-5F9B-4FBB-9F77-504F697DCB4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textlink="">
      <xdr:nvSpPr>
        <xdr:cNvPr id="285" name="テキスト ボックス 284">
          <a:extLst>
            <a:ext uri="{FF2B5EF4-FFF2-40B4-BE49-F238E27FC236}">
              <a16:creationId xmlns:a16="http://schemas.microsoft.com/office/drawing/2014/main" id="{0097A316-BEA1-4F7A-8E80-01E6441E68B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48435EE-7F99-44F5-AE60-39F9D1F3D7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textlink="">
      <xdr:nvSpPr>
        <xdr:cNvPr id="287" name="テキスト ボックス 286">
          <a:extLst>
            <a:ext uri="{FF2B5EF4-FFF2-40B4-BE49-F238E27FC236}">
              <a16:creationId xmlns:a16="http://schemas.microsoft.com/office/drawing/2014/main" id="{A7CB7C65-F178-4EF8-AAA6-6BEFD671992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textlink="">
      <xdr:nvSpPr>
        <xdr:cNvPr id="288" name="【公営住宅】&#10;有形固定資産減価償却率グラフ枠">
          <a:extLst>
            <a:ext uri="{FF2B5EF4-FFF2-40B4-BE49-F238E27FC236}">
              <a16:creationId xmlns:a16="http://schemas.microsoft.com/office/drawing/2014/main" id="{483CBE17-2E1D-4592-AE8F-8867EB1222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AB4CBB39-E404-498E-9DDC-1C7BE88F80EF}"/>
            </a:ext>
          </a:extLst>
        </xdr:cNvPr>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textlink="">
      <xdr:nvSpPr>
        <xdr:cNvPr id="290" name="【公営住宅】&#10;有形固定資産減価償却率最小値テキスト">
          <a:extLst>
            <a:ext uri="{FF2B5EF4-FFF2-40B4-BE49-F238E27FC236}">
              <a16:creationId xmlns:a16="http://schemas.microsoft.com/office/drawing/2014/main" id="{DC551C7D-5B86-495F-9998-188C60CEBB99}"/>
            </a:ext>
          </a:extLst>
        </xdr:cNvPr>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4ACD1862-5B92-4637-A104-E2D7AB897A61}"/>
            </a:ext>
          </a:extLst>
        </xdr:cNvPr>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textlink="">
      <xdr:nvSpPr>
        <xdr:cNvPr id="292" name="【公営住宅】&#10;有形固定資産減価償却率最大値テキスト">
          <a:extLst>
            <a:ext uri="{FF2B5EF4-FFF2-40B4-BE49-F238E27FC236}">
              <a16:creationId xmlns:a16="http://schemas.microsoft.com/office/drawing/2014/main" id="{78383BB1-3C1C-42D6-85EC-1DD463338FFA}"/>
            </a:ext>
          </a:extLst>
        </xdr:cNvPr>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FBDFAAC3-C8BF-440E-929F-C7DB4D3610A1}"/>
            </a:ext>
          </a:extLst>
        </xdr:cNvPr>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textlink="">
      <xdr:nvSpPr>
        <xdr:cNvPr id="294" name="【公営住宅】&#10;有形固定資産減価償却率平均値テキスト">
          <a:extLst>
            <a:ext uri="{FF2B5EF4-FFF2-40B4-BE49-F238E27FC236}">
              <a16:creationId xmlns:a16="http://schemas.microsoft.com/office/drawing/2014/main" id="{62D19FE6-F651-46A5-AD87-233D25018935}"/>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textlink="">
      <xdr:nvSpPr>
        <xdr:cNvPr id="295" name="フローチャート: 判断 294">
          <a:extLst>
            <a:ext uri="{FF2B5EF4-FFF2-40B4-BE49-F238E27FC236}">
              <a16:creationId xmlns:a16="http://schemas.microsoft.com/office/drawing/2014/main" id="{53CE494C-C40F-4AF5-A22C-716722A86E1C}"/>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textlink="">
      <xdr:nvSpPr>
        <xdr:cNvPr id="296" name="フローチャート: 判断 295">
          <a:extLst>
            <a:ext uri="{FF2B5EF4-FFF2-40B4-BE49-F238E27FC236}">
              <a16:creationId xmlns:a16="http://schemas.microsoft.com/office/drawing/2014/main" id="{54090E64-5C75-4459-A7B6-1BE4A2D8A256}"/>
            </a:ext>
          </a:extLst>
        </xdr:cNvPr>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textlink="">
      <xdr:nvSpPr>
        <xdr:cNvPr id="297" name="フローチャート: 判断 296">
          <a:extLst>
            <a:ext uri="{FF2B5EF4-FFF2-40B4-BE49-F238E27FC236}">
              <a16:creationId xmlns:a16="http://schemas.microsoft.com/office/drawing/2014/main" id="{46EC8A86-E1E4-473B-8150-0D0E9E73342F}"/>
            </a:ext>
          </a:extLst>
        </xdr:cNvPr>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textlink="">
      <xdr:nvSpPr>
        <xdr:cNvPr id="298" name="フローチャート: 判断 297">
          <a:extLst>
            <a:ext uri="{FF2B5EF4-FFF2-40B4-BE49-F238E27FC236}">
              <a16:creationId xmlns:a16="http://schemas.microsoft.com/office/drawing/2014/main" id="{9582DEEF-9924-424E-BBDF-876353506B0F}"/>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textlink="">
      <xdr:nvSpPr>
        <xdr:cNvPr id="299" name="フローチャート: 判断 298">
          <a:extLst>
            <a:ext uri="{FF2B5EF4-FFF2-40B4-BE49-F238E27FC236}">
              <a16:creationId xmlns:a16="http://schemas.microsoft.com/office/drawing/2014/main" id="{7EC1ED51-389E-4C0F-8E20-D715D4A7F67C}"/>
            </a:ext>
          </a:extLst>
        </xdr:cNvPr>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textlink="">
      <xdr:nvSpPr>
        <xdr:cNvPr id="300" name="テキスト ボックス 299">
          <a:extLst>
            <a:ext uri="{FF2B5EF4-FFF2-40B4-BE49-F238E27FC236}">
              <a16:creationId xmlns:a16="http://schemas.microsoft.com/office/drawing/2014/main" id="{527561F1-AC71-4212-B848-CCC2D4D8B6E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textlink="">
      <xdr:nvSpPr>
        <xdr:cNvPr id="301" name="テキスト ボックス 300">
          <a:extLst>
            <a:ext uri="{FF2B5EF4-FFF2-40B4-BE49-F238E27FC236}">
              <a16:creationId xmlns:a16="http://schemas.microsoft.com/office/drawing/2014/main" id="{EEBF32C4-0073-4CEF-91F9-1DB8F3C4B11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textlink="">
      <xdr:nvSpPr>
        <xdr:cNvPr id="302" name="テキスト ボックス 301">
          <a:extLst>
            <a:ext uri="{FF2B5EF4-FFF2-40B4-BE49-F238E27FC236}">
              <a16:creationId xmlns:a16="http://schemas.microsoft.com/office/drawing/2014/main" id="{EA36BF59-0E87-4F2B-9422-4DDEEA03F4C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textlink="">
      <xdr:nvSpPr>
        <xdr:cNvPr id="303" name="テキスト ボックス 302">
          <a:extLst>
            <a:ext uri="{FF2B5EF4-FFF2-40B4-BE49-F238E27FC236}">
              <a16:creationId xmlns:a16="http://schemas.microsoft.com/office/drawing/2014/main" id="{01116A42-506E-4585-8211-473F7FF3FA5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textlink="">
      <xdr:nvSpPr>
        <xdr:cNvPr id="304" name="テキスト ボックス 303">
          <a:extLst>
            <a:ext uri="{FF2B5EF4-FFF2-40B4-BE49-F238E27FC236}">
              <a16:creationId xmlns:a16="http://schemas.microsoft.com/office/drawing/2014/main" id="{BC6F4F78-5787-4432-B36E-66BB1C2626D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27305</xdr:rowOff>
    </xdr:from>
    <xdr:to>
      <xdr:col>24</xdr:col>
      <xdr:colOff>114300</xdr:colOff>
      <xdr:row>80</xdr:row>
      <xdr:rowOff>128905</xdr:rowOff>
    </xdr:to>
    <xdr:sp textlink="">
      <xdr:nvSpPr>
        <xdr:cNvPr id="305" name="楕円 304">
          <a:extLst>
            <a:ext uri="{FF2B5EF4-FFF2-40B4-BE49-F238E27FC236}">
              <a16:creationId xmlns:a16="http://schemas.microsoft.com/office/drawing/2014/main" id="{8BACAB3E-D7DB-4ABA-AE3C-3177521DC55F}"/>
            </a:ext>
          </a:extLst>
        </xdr:cNvPr>
        <xdr:cNvSpPr/>
      </xdr:nvSpPr>
      <xdr:spPr>
        <a:xfrm>
          <a:off x="45847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50182</xdr:rowOff>
    </xdr:from>
    <xdr:ext cx="405111" cy="259045"/>
    <xdr:sp textlink="">
      <xdr:nvSpPr>
        <xdr:cNvPr id="306" name="【公営住宅】&#10;有形固定資産減価償却率該当値テキスト">
          <a:extLst>
            <a:ext uri="{FF2B5EF4-FFF2-40B4-BE49-F238E27FC236}">
              <a16:creationId xmlns:a16="http://schemas.microsoft.com/office/drawing/2014/main" id="{DFC37A52-01FC-4C85-9010-52FB2BA35AD6}"/>
            </a:ext>
          </a:extLst>
        </xdr:cNvPr>
        <xdr:cNvSpPr txBox="1"/>
      </xdr:nvSpPr>
      <xdr:spPr>
        <a:xfrm>
          <a:off x="4673600"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162561</xdr:rowOff>
    </xdr:from>
    <xdr:to>
      <xdr:col>20</xdr:col>
      <xdr:colOff>38100</xdr:colOff>
      <xdr:row>80</xdr:row>
      <xdr:rowOff>92711</xdr:rowOff>
    </xdr:to>
    <xdr:sp textlink="">
      <xdr:nvSpPr>
        <xdr:cNvPr id="307" name="楕円 306">
          <a:extLst>
            <a:ext uri="{FF2B5EF4-FFF2-40B4-BE49-F238E27FC236}">
              <a16:creationId xmlns:a16="http://schemas.microsoft.com/office/drawing/2014/main" id="{BAD77916-E04C-4706-9EF6-DDE17ACE26F5}"/>
            </a:ext>
          </a:extLst>
        </xdr:cNvPr>
        <xdr:cNvSpPr/>
      </xdr:nvSpPr>
      <xdr:spPr>
        <a:xfrm>
          <a:off x="3746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41911</xdr:rowOff>
    </xdr:from>
    <xdr:to>
      <xdr:col>24</xdr:col>
      <xdr:colOff>63500</xdr:colOff>
      <xdr:row>80</xdr:row>
      <xdr:rowOff>78105</xdr:rowOff>
    </xdr:to>
    <xdr:cxnSp macro="">
      <xdr:nvCxnSpPr>
        <xdr:cNvPr id="308" name="直線コネクタ 307">
          <a:extLst>
            <a:ext uri="{FF2B5EF4-FFF2-40B4-BE49-F238E27FC236}">
              <a16:creationId xmlns:a16="http://schemas.microsoft.com/office/drawing/2014/main" id="{9C3AB0E9-542B-4197-A452-A1A966A03463}"/>
            </a:ext>
          </a:extLst>
        </xdr:cNvPr>
        <xdr:cNvCxnSpPr/>
      </xdr:nvCxnSpPr>
      <xdr:spPr>
        <a:xfrm>
          <a:off x="3797300" y="137579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118745</xdr:rowOff>
    </xdr:from>
    <xdr:to>
      <xdr:col>15</xdr:col>
      <xdr:colOff>101600</xdr:colOff>
      <xdr:row>80</xdr:row>
      <xdr:rowOff>48895</xdr:rowOff>
    </xdr:to>
    <xdr:sp textlink="">
      <xdr:nvSpPr>
        <xdr:cNvPr id="309" name="楕円 308">
          <a:extLst>
            <a:ext uri="{FF2B5EF4-FFF2-40B4-BE49-F238E27FC236}">
              <a16:creationId xmlns:a16="http://schemas.microsoft.com/office/drawing/2014/main" id="{F83360D4-D235-4A9A-8EAE-A77C31A3F769}"/>
            </a:ext>
          </a:extLst>
        </xdr:cNvPr>
        <xdr:cNvSpPr/>
      </xdr:nvSpPr>
      <xdr:spPr>
        <a:xfrm>
          <a:off x="2857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169545</xdr:rowOff>
    </xdr:from>
    <xdr:to>
      <xdr:col>19</xdr:col>
      <xdr:colOff>177800</xdr:colOff>
      <xdr:row>80</xdr:row>
      <xdr:rowOff>41911</xdr:rowOff>
    </xdr:to>
    <xdr:cxnSp macro="">
      <xdr:nvCxnSpPr>
        <xdr:cNvPr id="310" name="直線コネクタ 309">
          <a:extLst>
            <a:ext uri="{FF2B5EF4-FFF2-40B4-BE49-F238E27FC236}">
              <a16:creationId xmlns:a16="http://schemas.microsoft.com/office/drawing/2014/main" id="{7BEAD733-2B7B-4C14-9365-53A31EF95784}"/>
            </a:ext>
          </a:extLst>
        </xdr:cNvPr>
        <xdr:cNvCxnSpPr/>
      </xdr:nvCxnSpPr>
      <xdr:spPr>
        <a:xfrm>
          <a:off x="2908300" y="137140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90170</xdr:rowOff>
    </xdr:from>
    <xdr:to>
      <xdr:col>10</xdr:col>
      <xdr:colOff>165100</xdr:colOff>
      <xdr:row>82</xdr:row>
      <xdr:rowOff>20320</xdr:rowOff>
    </xdr:to>
    <xdr:sp textlink="">
      <xdr:nvSpPr>
        <xdr:cNvPr id="311" name="楕円 310">
          <a:extLst>
            <a:ext uri="{FF2B5EF4-FFF2-40B4-BE49-F238E27FC236}">
              <a16:creationId xmlns:a16="http://schemas.microsoft.com/office/drawing/2014/main" id="{69302A9F-CC06-4694-B663-C4328ECAF6FE}"/>
            </a:ext>
          </a:extLst>
        </xdr:cNvPr>
        <xdr:cNvSpPr/>
      </xdr:nvSpPr>
      <xdr:spPr>
        <a:xfrm>
          <a:off x="196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169545</xdr:rowOff>
    </xdr:from>
    <xdr:to>
      <xdr:col>15</xdr:col>
      <xdr:colOff>50800</xdr:colOff>
      <xdr:row>81</xdr:row>
      <xdr:rowOff>140970</xdr:rowOff>
    </xdr:to>
    <xdr:cxnSp macro="">
      <xdr:nvCxnSpPr>
        <xdr:cNvPr id="312" name="直線コネクタ 311">
          <a:extLst>
            <a:ext uri="{FF2B5EF4-FFF2-40B4-BE49-F238E27FC236}">
              <a16:creationId xmlns:a16="http://schemas.microsoft.com/office/drawing/2014/main" id="{B4636002-B33C-43FE-B719-8D02EDB90BDB}"/>
            </a:ext>
          </a:extLst>
        </xdr:cNvPr>
        <xdr:cNvCxnSpPr/>
      </xdr:nvCxnSpPr>
      <xdr:spPr>
        <a:xfrm flipV="1">
          <a:off x="2019300" y="1371409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52070</xdr:rowOff>
    </xdr:from>
    <xdr:to>
      <xdr:col>6</xdr:col>
      <xdr:colOff>38100</xdr:colOff>
      <xdr:row>81</xdr:row>
      <xdr:rowOff>153670</xdr:rowOff>
    </xdr:to>
    <xdr:sp textlink="">
      <xdr:nvSpPr>
        <xdr:cNvPr id="313" name="楕円 312">
          <a:extLst>
            <a:ext uri="{FF2B5EF4-FFF2-40B4-BE49-F238E27FC236}">
              <a16:creationId xmlns:a16="http://schemas.microsoft.com/office/drawing/2014/main" id="{D9F211FD-0AE7-4FC8-AD87-110E8A4E7D36}"/>
            </a:ext>
          </a:extLst>
        </xdr:cNvPr>
        <xdr:cNvSpPr/>
      </xdr:nvSpPr>
      <xdr:spPr>
        <a:xfrm>
          <a:off x="1079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102870</xdr:rowOff>
    </xdr:from>
    <xdr:to>
      <xdr:col>10</xdr:col>
      <xdr:colOff>114300</xdr:colOff>
      <xdr:row>81</xdr:row>
      <xdr:rowOff>140970</xdr:rowOff>
    </xdr:to>
    <xdr:cxnSp macro="">
      <xdr:nvCxnSpPr>
        <xdr:cNvPr id="314" name="直線コネクタ 313">
          <a:extLst>
            <a:ext uri="{FF2B5EF4-FFF2-40B4-BE49-F238E27FC236}">
              <a16:creationId xmlns:a16="http://schemas.microsoft.com/office/drawing/2014/main" id="{2BF3AE9E-4848-45BC-AD85-643CCE8B593F}"/>
            </a:ext>
          </a:extLst>
        </xdr:cNvPr>
        <xdr:cNvCxnSpPr/>
      </xdr:nvCxnSpPr>
      <xdr:spPr>
        <a:xfrm>
          <a:off x="1130300" y="13990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textlink="">
      <xdr:nvSpPr>
        <xdr:cNvPr id="315" name="n_1aveValue【公営住宅】&#10;有形固定資産減価償却率">
          <a:extLst>
            <a:ext uri="{FF2B5EF4-FFF2-40B4-BE49-F238E27FC236}">
              <a16:creationId xmlns:a16="http://schemas.microsoft.com/office/drawing/2014/main" id="{C01F72E2-11DD-4FF3-89F6-E892F1AF14B7}"/>
            </a:ext>
          </a:extLst>
        </xdr:cNvPr>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textlink="">
      <xdr:nvSpPr>
        <xdr:cNvPr id="316" name="n_2aveValue【公営住宅】&#10;有形固定資産減価償却率">
          <a:extLst>
            <a:ext uri="{FF2B5EF4-FFF2-40B4-BE49-F238E27FC236}">
              <a16:creationId xmlns:a16="http://schemas.microsoft.com/office/drawing/2014/main" id="{1002E8BD-707E-4532-A697-6B6BE27B46C9}"/>
            </a:ext>
          </a:extLst>
        </xdr:cNvPr>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textlink="">
      <xdr:nvSpPr>
        <xdr:cNvPr id="317" name="n_3aveValue【公営住宅】&#10;有形固定資産減価償却率">
          <a:extLst>
            <a:ext uri="{FF2B5EF4-FFF2-40B4-BE49-F238E27FC236}">
              <a16:creationId xmlns:a16="http://schemas.microsoft.com/office/drawing/2014/main" id="{359E806A-1DCC-4E3C-A568-9D6981AA8886}"/>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textlink="">
      <xdr:nvSpPr>
        <xdr:cNvPr id="318" name="n_4aveValue【公営住宅】&#10;有形固定資産減価償却率">
          <a:extLst>
            <a:ext uri="{FF2B5EF4-FFF2-40B4-BE49-F238E27FC236}">
              <a16:creationId xmlns:a16="http://schemas.microsoft.com/office/drawing/2014/main" id="{5FE2D8AC-B26E-43F6-8B7E-1564F3F6B2F3}"/>
            </a:ext>
          </a:extLst>
        </xdr:cNvPr>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109238</xdr:rowOff>
    </xdr:from>
    <xdr:ext cx="405111" cy="259045"/>
    <xdr:sp textlink="">
      <xdr:nvSpPr>
        <xdr:cNvPr id="319" name="n_1mainValue【公営住宅】&#10;有形固定資産減価償却率">
          <a:extLst>
            <a:ext uri="{FF2B5EF4-FFF2-40B4-BE49-F238E27FC236}">
              <a16:creationId xmlns:a16="http://schemas.microsoft.com/office/drawing/2014/main" id="{455D1504-7A7A-407A-A94F-A7900854E7E8}"/>
            </a:ext>
          </a:extLst>
        </xdr:cNvPr>
        <xdr:cNvSpPr txBox="1"/>
      </xdr:nvSpPr>
      <xdr:spPr>
        <a:xfrm>
          <a:off x="35820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65422</xdr:rowOff>
    </xdr:from>
    <xdr:ext cx="405111" cy="259045"/>
    <xdr:sp textlink="">
      <xdr:nvSpPr>
        <xdr:cNvPr id="320" name="n_2mainValue【公営住宅】&#10;有形固定資産減価償却率">
          <a:extLst>
            <a:ext uri="{FF2B5EF4-FFF2-40B4-BE49-F238E27FC236}">
              <a16:creationId xmlns:a16="http://schemas.microsoft.com/office/drawing/2014/main" id="{0385D690-E24A-4E41-AC77-33CB80CDADBC}"/>
            </a:ext>
          </a:extLst>
        </xdr:cNvPr>
        <xdr:cNvSpPr txBox="1"/>
      </xdr:nvSpPr>
      <xdr:spPr>
        <a:xfrm>
          <a:off x="27057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textlink="">
      <xdr:nvSpPr>
        <xdr:cNvPr id="321" name="n_3mainValue【公営住宅】&#10;有形固定資産減価償却率">
          <a:extLst>
            <a:ext uri="{FF2B5EF4-FFF2-40B4-BE49-F238E27FC236}">
              <a16:creationId xmlns:a16="http://schemas.microsoft.com/office/drawing/2014/main" id="{BA295A40-87B9-4ED9-952E-F051FBA5005C}"/>
            </a:ext>
          </a:extLst>
        </xdr:cNvPr>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textlink="">
      <xdr:nvSpPr>
        <xdr:cNvPr id="322" name="n_4mainValue【公営住宅】&#10;有形固定資産減価償却率">
          <a:extLst>
            <a:ext uri="{FF2B5EF4-FFF2-40B4-BE49-F238E27FC236}">
              <a16:creationId xmlns:a16="http://schemas.microsoft.com/office/drawing/2014/main" id="{3355636A-FC8B-417D-A638-3184E36AE7FA}"/>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textlink="">
      <xdr:nvSpPr>
        <xdr:cNvPr id="323" name="正方形/長方形 322">
          <a:extLst>
            <a:ext uri="{FF2B5EF4-FFF2-40B4-BE49-F238E27FC236}">
              <a16:creationId xmlns:a16="http://schemas.microsoft.com/office/drawing/2014/main" id="{FD2C1EE8-BE95-46AC-9C5D-74D6602BCFB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324" name="正方形/長方形 323">
          <a:extLst>
            <a:ext uri="{FF2B5EF4-FFF2-40B4-BE49-F238E27FC236}">
              <a16:creationId xmlns:a16="http://schemas.microsoft.com/office/drawing/2014/main" id="{B39FD563-E2F3-4302-82D5-5C9985182FB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325" name="正方形/長方形 324">
          <a:extLst>
            <a:ext uri="{FF2B5EF4-FFF2-40B4-BE49-F238E27FC236}">
              <a16:creationId xmlns:a16="http://schemas.microsoft.com/office/drawing/2014/main" id="{1383FE07-9BDD-450D-B2A8-7A805E36A4F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326" name="正方形/長方形 325">
          <a:extLst>
            <a:ext uri="{FF2B5EF4-FFF2-40B4-BE49-F238E27FC236}">
              <a16:creationId xmlns:a16="http://schemas.microsoft.com/office/drawing/2014/main" id="{8FBC9560-48F0-46A1-864F-29C6F9D5CF1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327" name="正方形/長方形 326">
          <a:extLst>
            <a:ext uri="{FF2B5EF4-FFF2-40B4-BE49-F238E27FC236}">
              <a16:creationId xmlns:a16="http://schemas.microsoft.com/office/drawing/2014/main" id="{6F442FAF-7A32-496C-995A-64761159D8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328" name="正方形/長方形 327">
          <a:extLst>
            <a:ext uri="{FF2B5EF4-FFF2-40B4-BE49-F238E27FC236}">
              <a16:creationId xmlns:a16="http://schemas.microsoft.com/office/drawing/2014/main" id="{2C061FD7-B005-4BC9-9BA4-D48513309CE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329" name="正方形/長方形 328">
          <a:extLst>
            <a:ext uri="{FF2B5EF4-FFF2-40B4-BE49-F238E27FC236}">
              <a16:creationId xmlns:a16="http://schemas.microsoft.com/office/drawing/2014/main" id="{46047B99-9088-43FB-B749-649BAC9FFB7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330" name="正方形/長方形 329">
          <a:extLst>
            <a:ext uri="{FF2B5EF4-FFF2-40B4-BE49-F238E27FC236}">
              <a16:creationId xmlns:a16="http://schemas.microsoft.com/office/drawing/2014/main" id="{1EDE6ED5-880D-4B28-AD7B-7E341137290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textlink="">
      <xdr:nvSpPr>
        <xdr:cNvPr id="331" name="テキスト ボックス 330">
          <a:extLst>
            <a:ext uri="{FF2B5EF4-FFF2-40B4-BE49-F238E27FC236}">
              <a16:creationId xmlns:a16="http://schemas.microsoft.com/office/drawing/2014/main" id="{C57AE987-2754-42CA-AA80-E805CA9AE71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7D1A64D-A58D-4023-803A-C03CB1AA9B7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FBB17342-8A80-468A-98F6-8A40DF7BA94D}"/>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textlink="">
      <xdr:nvSpPr>
        <xdr:cNvPr id="334" name="テキスト ボックス 333">
          <a:extLst>
            <a:ext uri="{FF2B5EF4-FFF2-40B4-BE49-F238E27FC236}">
              <a16:creationId xmlns:a16="http://schemas.microsoft.com/office/drawing/2014/main" id="{39873309-BE2D-444F-98D7-36A5652DE72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2031616E-7891-4F2B-BA87-6A9EC06A332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textlink="">
      <xdr:nvSpPr>
        <xdr:cNvPr id="336" name="テキスト ボックス 335">
          <a:extLst>
            <a:ext uri="{FF2B5EF4-FFF2-40B4-BE49-F238E27FC236}">
              <a16:creationId xmlns:a16="http://schemas.microsoft.com/office/drawing/2014/main" id="{99C6759E-CD83-4FEC-AADE-B01DDD1A26A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229FE7CC-5961-4616-83D4-B42E14B27347}"/>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textlink="">
      <xdr:nvSpPr>
        <xdr:cNvPr id="338" name="テキスト ボックス 337">
          <a:extLst>
            <a:ext uri="{FF2B5EF4-FFF2-40B4-BE49-F238E27FC236}">
              <a16:creationId xmlns:a16="http://schemas.microsoft.com/office/drawing/2014/main" id="{AAF59D9F-8FDC-41CF-9FD5-ABF7FE19940A}"/>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7A52D09-1B2B-410B-A8FA-7DFD26447E8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textlink="">
      <xdr:nvSpPr>
        <xdr:cNvPr id="340" name="テキスト ボックス 339">
          <a:extLst>
            <a:ext uri="{FF2B5EF4-FFF2-40B4-BE49-F238E27FC236}">
              <a16:creationId xmlns:a16="http://schemas.microsoft.com/office/drawing/2014/main" id="{F977AFBE-BD4B-4D23-83D4-2D925EF26A6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textlink="">
      <xdr:nvSpPr>
        <xdr:cNvPr id="341" name="【公営住宅】&#10;一人当たり面積グラフ枠">
          <a:extLst>
            <a:ext uri="{FF2B5EF4-FFF2-40B4-BE49-F238E27FC236}">
              <a16:creationId xmlns:a16="http://schemas.microsoft.com/office/drawing/2014/main" id="{4FBE5B7E-1E6A-4CE9-BC19-B464C30FB2E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DD0AB77B-39DE-4A08-B894-1768B73EBE2B}"/>
            </a:ext>
          </a:extLst>
        </xdr:cNvPr>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textlink="">
      <xdr:nvSpPr>
        <xdr:cNvPr id="343" name="【公営住宅】&#10;一人当たり面積最小値テキスト">
          <a:extLst>
            <a:ext uri="{FF2B5EF4-FFF2-40B4-BE49-F238E27FC236}">
              <a16:creationId xmlns:a16="http://schemas.microsoft.com/office/drawing/2014/main" id="{CC94F796-E545-47C6-868E-36F10B4A10B7}"/>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F70BCBC2-8CB1-466C-9CBE-1AECC0A1E725}"/>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textlink="">
      <xdr:nvSpPr>
        <xdr:cNvPr id="345" name="【公営住宅】&#10;一人当たり面積最大値テキスト">
          <a:extLst>
            <a:ext uri="{FF2B5EF4-FFF2-40B4-BE49-F238E27FC236}">
              <a16:creationId xmlns:a16="http://schemas.microsoft.com/office/drawing/2014/main" id="{E4B3103B-E735-451C-BB79-6D7288C82CF8}"/>
            </a:ext>
          </a:extLst>
        </xdr:cNvPr>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0880BA99-B207-49A9-965A-E3E1761ED446}"/>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textlink="">
      <xdr:nvSpPr>
        <xdr:cNvPr id="347" name="【公営住宅】&#10;一人当たり面積平均値テキスト">
          <a:extLst>
            <a:ext uri="{FF2B5EF4-FFF2-40B4-BE49-F238E27FC236}">
              <a16:creationId xmlns:a16="http://schemas.microsoft.com/office/drawing/2014/main" id="{BD347A6A-8725-4107-A31A-5522313B2EEE}"/>
            </a:ext>
          </a:extLst>
        </xdr:cNvPr>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textlink="">
      <xdr:nvSpPr>
        <xdr:cNvPr id="348" name="フローチャート: 判断 347">
          <a:extLst>
            <a:ext uri="{FF2B5EF4-FFF2-40B4-BE49-F238E27FC236}">
              <a16:creationId xmlns:a16="http://schemas.microsoft.com/office/drawing/2014/main" id="{35C18C4C-ED6A-411B-A7C4-E74E27D2A4A4}"/>
            </a:ext>
          </a:extLst>
        </xdr:cNvPr>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textlink="">
      <xdr:nvSpPr>
        <xdr:cNvPr id="349" name="フローチャート: 判断 348">
          <a:extLst>
            <a:ext uri="{FF2B5EF4-FFF2-40B4-BE49-F238E27FC236}">
              <a16:creationId xmlns:a16="http://schemas.microsoft.com/office/drawing/2014/main" id="{2F735F87-DAB9-46E3-861B-630C75CA346B}"/>
            </a:ext>
          </a:extLst>
        </xdr:cNvPr>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textlink="">
      <xdr:nvSpPr>
        <xdr:cNvPr id="350" name="フローチャート: 判断 349">
          <a:extLst>
            <a:ext uri="{FF2B5EF4-FFF2-40B4-BE49-F238E27FC236}">
              <a16:creationId xmlns:a16="http://schemas.microsoft.com/office/drawing/2014/main" id="{E16556E8-0895-4DAD-A7CB-8572F455DECA}"/>
            </a:ext>
          </a:extLst>
        </xdr:cNvPr>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textlink="">
      <xdr:nvSpPr>
        <xdr:cNvPr id="351" name="フローチャート: 判断 350">
          <a:extLst>
            <a:ext uri="{FF2B5EF4-FFF2-40B4-BE49-F238E27FC236}">
              <a16:creationId xmlns:a16="http://schemas.microsoft.com/office/drawing/2014/main" id="{F793889D-2280-420E-8B17-59AB631CD863}"/>
            </a:ext>
          </a:extLst>
        </xdr:cNvPr>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textlink="">
      <xdr:nvSpPr>
        <xdr:cNvPr id="352" name="フローチャート: 判断 351">
          <a:extLst>
            <a:ext uri="{FF2B5EF4-FFF2-40B4-BE49-F238E27FC236}">
              <a16:creationId xmlns:a16="http://schemas.microsoft.com/office/drawing/2014/main" id="{F98857E7-6BAD-409E-986E-24044EFCDDC1}"/>
            </a:ext>
          </a:extLst>
        </xdr:cNvPr>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textlink="">
      <xdr:nvSpPr>
        <xdr:cNvPr id="353" name="テキスト ボックス 352">
          <a:extLst>
            <a:ext uri="{FF2B5EF4-FFF2-40B4-BE49-F238E27FC236}">
              <a16:creationId xmlns:a16="http://schemas.microsoft.com/office/drawing/2014/main" id="{BA4A0D99-293B-4540-B6C5-1F8D181351A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textlink="">
      <xdr:nvSpPr>
        <xdr:cNvPr id="354" name="テキスト ボックス 353">
          <a:extLst>
            <a:ext uri="{FF2B5EF4-FFF2-40B4-BE49-F238E27FC236}">
              <a16:creationId xmlns:a16="http://schemas.microsoft.com/office/drawing/2014/main" id="{8512E101-F4DF-453B-8BFA-07347D78ACC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textlink="">
      <xdr:nvSpPr>
        <xdr:cNvPr id="355" name="テキスト ボックス 354">
          <a:extLst>
            <a:ext uri="{FF2B5EF4-FFF2-40B4-BE49-F238E27FC236}">
              <a16:creationId xmlns:a16="http://schemas.microsoft.com/office/drawing/2014/main" id="{B28EB0B0-F24B-4216-B468-752087B6C3E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textlink="">
      <xdr:nvSpPr>
        <xdr:cNvPr id="356" name="テキスト ボックス 355">
          <a:extLst>
            <a:ext uri="{FF2B5EF4-FFF2-40B4-BE49-F238E27FC236}">
              <a16:creationId xmlns:a16="http://schemas.microsoft.com/office/drawing/2014/main" id="{5502FD25-346B-4BF0-B79B-9C3CF335219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textlink="">
      <xdr:nvSpPr>
        <xdr:cNvPr id="357" name="テキスト ボックス 356">
          <a:extLst>
            <a:ext uri="{FF2B5EF4-FFF2-40B4-BE49-F238E27FC236}">
              <a16:creationId xmlns:a16="http://schemas.microsoft.com/office/drawing/2014/main" id="{10F5DFCA-E368-468D-A622-B18C01769F0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17590</xdr:rowOff>
    </xdr:from>
    <xdr:to>
      <xdr:col>55</xdr:col>
      <xdr:colOff>50800</xdr:colOff>
      <xdr:row>84</xdr:row>
      <xdr:rowOff>119190</xdr:rowOff>
    </xdr:to>
    <xdr:sp textlink="">
      <xdr:nvSpPr>
        <xdr:cNvPr id="358" name="楕円 357">
          <a:extLst>
            <a:ext uri="{FF2B5EF4-FFF2-40B4-BE49-F238E27FC236}">
              <a16:creationId xmlns:a16="http://schemas.microsoft.com/office/drawing/2014/main" id="{851300CA-77B9-4D62-A866-979F6D874EDF}"/>
            </a:ext>
          </a:extLst>
        </xdr:cNvPr>
        <xdr:cNvSpPr/>
      </xdr:nvSpPr>
      <xdr:spPr>
        <a:xfrm>
          <a:off x="10426700" y="144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167467</xdr:rowOff>
    </xdr:from>
    <xdr:ext cx="469744" cy="259045"/>
    <xdr:sp textlink="">
      <xdr:nvSpPr>
        <xdr:cNvPr id="359" name="【公営住宅】&#10;一人当たり面積該当値テキスト">
          <a:extLst>
            <a:ext uri="{FF2B5EF4-FFF2-40B4-BE49-F238E27FC236}">
              <a16:creationId xmlns:a16="http://schemas.microsoft.com/office/drawing/2014/main" id="{34629D31-F668-470D-B247-52D6A22C4ECA}"/>
            </a:ext>
          </a:extLst>
        </xdr:cNvPr>
        <xdr:cNvSpPr txBox="1"/>
      </xdr:nvSpPr>
      <xdr:spPr>
        <a:xfrm>
          <a:off x="10515600"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19304</xdr:rowOff>
    </xdr:from>
    <xdr:to>
      <xdr:col>50</xdr:col>
      <xdr:colOff>165100</xdr:colOff>
      <xdr:row>84</xdr:row>
      <xdr:rowOff>120904</xdr:rowOff>
    </xdr:to>
    <xdr:sp textlink="">
      <xdr:nvSpPr>
        <xdr:cNvPr id="360" name="楕円 359">
          <a:extLst>
            <a:ext uri="{FF2B5EF4-FFF2-40B4-BE49-F238E27FC236}">
              <a16:creationId xmlns:a16="http://schemas.microsoft.com/office/drawing/2014/main" id="{00F0B3E5-1907-4983-B876-A61A9559F63A}"/>
            </a:ext>
          </a:extLst>
        </xdr:cNvPr>
        <xdr:cNvSpPr/>
      </xdr:nvSpPr>
      <xdr:spPr>
        <a:xfrm>
          <a:off x="9588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68390</xdr:rowOff>
    </xdr:from>
    <xdr:to>
      <xdr:col>55</xdr:col>
      <xdr:colOff>0</xdr:colOff>
      <xdr:row>84</xdr:row>
      <xdr:rowOff>70104</xdr:rowOff>
    </xdr:to>
    <xdr:cxnSp macro="">
      <xdr:nvCxnSpPr>
        <xdr:cNvPr id="361" name="直線コネクタ 360">
          <a:extLst>
            <a:ext uri="{FF2B5EF4-FFF2-40B4-BE49-F238E27FC236}">
              <a16:creationId xmlns:a16="http://schemas.microsoft.com/office/drawing/2014/main" id="{A9CDAC02-A03E-45B7-8583-2C7161E4A56D}"/>
            </a:ext>
          </a:extLst>
        </xdr:cNvPr>
        <xdr:cNvCxnSpPr/>
      </xdr:nvCxnSpPr>
      <xdr:spPr>
        <a:xfrm flipV="1">
          <a:off x="9639300" y="14470190"/>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21589</xdr:rowOff>
    </xdr:from>
    <xdr:to>
      <xdr:col>46</xdr:col>
      <xdr:colOff>38100</xdr:colOff>
      <xdr:row>84</xdr:row>
      <xdr:rowOff>123189</xdr:rowOff>
    </xdr:to>
    <xdr:sp textlink="">
      <xdr:nvSpPr>
        <xdr:cNvPr id="362" name="楕円 361">
          <a:extLst>
            <a:ext uri="{FF2B5EF4-FFF2-40B4-BE49-F238E27FC236}">
              <a16:creationId xmlns:a16="http://schemas.microsoft.com/office/drawing/2014/main" id="{B836DFB7-C7D2-4380-A1A2-6B6B89FEF595}"/>
            </a:ext>
          </a:extLst>
        </xdr:cNvPr>
        <xdr:cNvSpPr/>
      </xdr:nvSpPr>
      <xdr:spPr>
        <a:xfrm>
          <a:off x="8699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70104</xdr:rowOff>
    </xdr:from>
    <xdr:to>
      <xdr:col>50</xdr:col>
      <xdr:colOff>114300</xdr:colOff>
      <xdr:row>84</xdr:row>
      <xdr:rowOff>72389</xdr:rowOff>
    </xdr:to>
    <xdr:cxnSp macro="">
      <xdr:nvCxnSpPr>
        <xdr:cNvPr id="363" name="直線コネクタ 362">
          <a:extLst>
            <a:ext uri="{FF2B5EF4-FFF2-40B4-BE49-F238E27FC236}">
              <a16:creationId xmlns:a16="http://schemas.microsoft.com/office/drawing/2014/main" id="{6126DB01-0F44-4FE7-A1B3-F8FB93DC0B75}"/>
            </a:ext>
          </a:extLst>
        </xdr:cNvPr>
        <xdr:cNvCxnSpPr/>
      </xdr:nvCxnSpPr>
      <xdr:spPr>
        <a:xfrm flipV="1">
          <a:off x="8750300" y="144719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24448</xdr:rowOff>
    </xdr:from>
    <xdr:to>
      <xdr:col>41</xdr:col>
      <xdr:colOff>101600</xdr:colOff>
      <xdr:row>84</xdr:row>
      <xdr:rowOff>126048</xdr:rowOff>
    </xdr:to>
    <xdr:sp textlink="">
      <xdr:nvSpPr>
        <xdr:cNvPr id="364" name="楕円 363">
          <a:extLst>
            <a:ext uri="{FF2B5EF4-FFF2-40B4-BE49-F238E27FC236}">
              <a16:creationId xmlns:a16="http://schemas.microsoft.com/office/drawing/2014/main" id="{3B341E2B-11B6-4615-8808-E5126CCC5CE8}"/>
            </a:ext>
          </a:extLst>
        </xdr:cNvPr>
        <xdr:cNvSpPr/>
      </xdr:nvSpPr>
      <xdr:spPr>
        <a:xfrm>
          <a:off x="7810500" y="144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72389</xdr:rowOff>
    </xdr:from>
    <xdr:to>
      <xdr:col>45</xdr:col>
      <xdr:colOff>177800</xdr:colOff>
      <xdr:row>84</xdr:row>
      <xdr:rowOff>75248</xdr:rowOff>
    </xdr:to>
    <xdr:cxnSp macro="">
      <xdr:nvCxnSpPr>
        <xdr:cNvPr id="365" name="直線コネクタ 364">
          <a:extLst>
            <a:ext uri="{FF2B5EF4-FFF2-40B4-BE49-F238E27FC236}">
              <a16:creationId xmlns:a16="http://schemas.microsoft.com/office/drawing/2014/main" id="{FB365B8C-7F13-41FE-89A0-A07DC2E931CB}"/>
            </a:ext>
          </a:extLst>
        </xdr:cNvPr>
        <xdr:cNvCxnSpPr/>
      </xdr:nvCxnSpPr>
      <xdr:spPr>
        <a:xfrm flipV="1">
          <a:off x="7861300" y="1447418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26163</xdr:rowOff>
    </xdr:from>
    <xdr:to>
      <xdr:col>36</xdr:col>
      <xdr:colOff>165100</xdr:colOff>
      <xdr:row>84</xdr:row>
      <xdr:rowOff>127763</xdr:rowOff>
    </xdr:to>
    <xdr:sp textlink="">
      <xdr:nvSpPr>
        <xdr:cNvPr id="366" name="楕円 365">
          <a:extLst>
            <a:ext uri="{FF2B5EF4-FFF2-40B4-BE49-F238E27FC236}">
              <a16:creationId xmlns:a16="http://schemas.microsoft.com/office/drawing/2014/main" id="{04EE018C-2FBB-48BD-9F1F-482F722B3272}"/>
            </a:ext>
          </a:extLst>
        </xdr:cNvPr>
        <xdr:cNvSpPr/>
      </xdr:nvSpPr>
      <xdr:spPr>
        <a:xfrm>
          <a:off x="6921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75248</xdr:rowOff>
    </xdr:from>
    <xdr:to>
      <xdr:col>41</xdr:col>
      <xdr:colOff>50800</xdr:colOff>
      <xdr:row>84</xdr:row>
      <xdr:rowOff>76963</xdr:rowOff>
    </xdr:to>
    <xdr:cxnSp macro="">
      <xdr:nvCxnSpPr>
        <xdr:cNvPr id="367" name="直線コネクタ 366">
          <a:extLst>
            <a:ext uri="{FF2B5EF4-FFF2-40B4-BE49-F238E27FC236}">
              <a16:creationId xmlns:a16="http://schemas.microsoft.com/office/drawing/2014/main" id="{CD770EAE-CBAF-48B5-94E9-01725089B2D9}"/>
            </a:ext>
          </a:extLst>
        </xdr:cNvPr>
        <xdr:cNvCxnSpPr/>
      </xdr:nvCxnSpPr>
      <xdr:spPr>
        <a:xfrm flipV="1">
          <a:off x="6972300" y="1447704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textlink="">
      <xdr:nvSpPr>
        <xdr:cNvPr id="368" name="n_1aveValue【公営住宅】&#10;一人当たり面積">
          <a:extLst>
            <a:ext uri="{FF2B5EF4-FFF2-40B4-BE49-F238E27FC236}">
              <a16:creationId xmlns:a16="http://schemas.microsoft.com/office/drawing/2014/main" id="{E35C6C7A-E16B-4D32-AB10-45829EA4746A}"/>
            </a:ext>
          </a:extLst>
        </xdr:cNvPr>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textlink="">
      <xdr:nvSpPr>
        <xdr:cNvPr id="369" name="n_2aveValue【公営住宅】&#10;一人当たり面積">
          <a:extLst>
            <a:ext uri="{FF2B5EF4-FFF2-40B4-BE49-F238E27FC236}">
              <a16:creationId xmlns:a16="http://schemas.microsoft.com/office/drawing/2014/main" id="{3D33F8DE-88C2-4B7F-A4FD-6F0C79F595C8}"/>
            </a:ext>
          </a:extLst>
        </xdr:cNvPr>
        <xdr:cNvSpPr txBox="1"/>
      </xdr:nvSpPr>
      <xdr:spPr>
        <a:xfrm>
          <a:off x="8515427" y="14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textlink="">
      <xdr:nvSpPr>
        <xdr:cNvPr id="370" name="n_3aveValue【公営住宅】&#10;一人当たり面積">
          <a:extLst>
            <a:ext uri="{FF2B5EF4-FFF2-40B4-BE49-F238E27FC236}">
              <a16:creationId xmlns:a16="http://schemas.microsoft.com/office/drawing/2014/main" id="{EC2CDA97-72F8-4565-9A17-DE1CAEF60EEE}"/>
            </a:ext>
          </a:extLst>
        </xdr:cNvPr>
        <xdr:cNvSpPr txBox="1"/>
      </xdr:nvSpPr>
      <xdr:spPr>
        <a:xfrm>
          <a:off x="7626427" y="14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textlink="">
      <xdr:nvSpPr>
        <xdr:cNvPr id="371" name="n_4aveValue【公営住宅】&#10;一人当たり面積">
          <a:extLst>
            <a:ext uri="{FF2B5EF4-FFF2-40B4-BE49-F238E27FC236}">
              <a16:creationId xmlns:a16="http://schemas.microsoft.com/office/drawing/2014/main" id="{A8B74C27-5CBE-4ABA-B76C-C94F0D1738C3}"/>
            </a:ext>
          </a:extLst>
        </xdr:cNvPr>
        <xdr:cNvSpPr txBox="1"/>
      </xdr:nvSpPr>
      <xdr:spPr>
        <a:xfrm>
          <a:off x="6737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112031</xdr:rowOff>
    </xdr:from>
    <xdr:ext cx="469744" cy="259045"/>
    <xdr:sp textlink="">
      <xdr:nvSpPr>
        <xdr:cNvPr id="372" name="n_1mainValue【公営住宅】&#10;一人当たり面積">
          <a:extLst>
            <a:ext uri="{FF2B5EF4-FFF2-40B4-BE49-F238E27FC236}">
              <a16:creationId xmlns:a16="http://schemas.microsoft.com/office/drawing/2014/main" id="{C0E74271-8F21-49DC-ADB3-66EF22982542}"/>
            </a:ext>
          </a:extLst>
        </xdr:cNvPr>
        <xdr:cNvSpPr txBox="1"/>
      </xdr:nvSpPr>
      <xdr:spPr>
        <a:xfrm>
          <a:off x="9391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114316</xdr:rowOff>
    </xdr:from>
    <xdr:ext cx="469744" cy="259045"/>
    <xdr:sp textlink="">
      <xdr:nvSpPr>
        <xdr:cNvPr id="373" name="n_2mainValue【公営住宅】&#10;一人当たり面積">
          <a:extLst>
            <a:ext uri="{FF2B5EF4-FFF2-40B4-BE49-F238E27FC236}">
              <a16:creationId xmlns:a16="http://schemas.microsoft.com/office/drawing/2014/main" id="{1CA6B773-982A-4F72-9689-BC3B5845D8E2}"/>
            </a:ext>
          </a:extLst>
        </xdr:cNvPr>
        <xdr:cNvSpPr txBox="1"/>
      </xdr:nvSpPr>
      <xdr:spPr>
        <a:xfrm>
          <a:off x="8515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117175</xdr:rowOff>
    </xdr:from>
    <xdr:ext cx="469744" cy="259045"/>
    <xdr:sp textlink="">
      <xdr:nvSpPr>
        <xdr:cNvPr id="374" name="n_3mainValue【公営住宅】&#10;一人当たり面積">
          <a:extLst>
            <a:ext uri="{FF2B5EF4-FFF2-40B4-BE49-F238E27FC236}">
              <a16:creationId xmlns:a16="http://schemas.microsoft.com/office/drawing/2014/main" id="{F97740B2-31CD-4819-863C-B36CDD5E409B}"/>
            </a:ext>
          </a:extLst>
        </xdr:cNvPr>
        <xdr:cNvSpPr txBox="1"/>
      </xdr:nvSpPr>
      <xdr:spPr>
        <a:xfrm>
          <a:off x="7626427"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118890</xdr:rowOff>
    </xdr:from>
    <xdr:ext cx="469744" cy="259045"/>
    <xdr:sp textlink="">
      <xdr:nvSpPr>
        <xdr:cNvPr id="375" name="n_4mainValue【公営住宅】&#10;一人当たり面積">
          <a:extLst>
            <a:ext uri="{FF2B5EF4-FFF2-40B4-BE49-F238E27FC236}">
              <a16:creationId xmlns:a16="http://schemas.microsoft.com/office/drawing/2014/main" id="{983BBA9C-A0F0-4313-815E-FA0BFC391D44}"/>
            </a:ext>
          </a:extLst>
        </xdr:cNvPr>
        <xdr:cNvSpPr txBox="1"/>
      </xdr:nvSpPr>
      <xdr:spPr>
        <a:xfrm>
          <a:off x="6737427"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textlink="">
      <xdr:nvSpPr>
        <xdr:cNvPr id="376" name="正方形/長方形 375">
          <a:extLst>
            <a:ext uri="{FF2B5EF4-FFF2-40B4-BE49-F238E27FC236}">
              <a16:creationId xmlns:a16="http://schemas.microsoft.com/office/drawing/2014/main" id="{229D0B9B-5DD0-469C-BA6F-FCBC1040EF2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377" name="正方形/長方形 376">
          <a:extLst>
            <a:ext uri="{FF2B5EF4-FFF2-40B4-BE49-F238E27FC236}">
              <a16:creationId xmlns:a16="http://schemas.microsoft.com/office/drawing/2014/main" id="{39D104B4-76D2-4D4C-B27F-293B3DFA160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378" name="正方形/長方形 377">
          <a:extLst>
            <a:ext uri="{FF2B5EF4-FFF2-40B4-BE49-F238E27FC236}">
              <a16:creationId xmlns:a16="http://schemas.microsoft.com/office/drawing/2014/main" id="{1460AA3C-33E1-488F-92D1-DB8A4E15268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379" name="正方形/長方形 378">
          <a:extLst>
            <a:ext uri="{FF2B5EF4-FFF2-40B4-BE49-F238E27FC236}">
              <a16:creationId xmlns:a16="http://schemas.microsoft.com/office/drawing/2014/main" id="{D222E70F-6482-4E71-B994-6C47A84513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380" name="正方形/長方形 379">
          <a:extLst>
            <a:ext uri="{FF2B5EF4-FFF2-40B4-BE49-F238E27FC236}">
              <a16:creationId xmlns:a16="http://schemas.microsoft.com/office/drawing/2014/main" id="{95D44313-B85C-4312-98B9-FF16117A0DD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381" name="正方形/長方形 380">
          <a:extLst>
            <a:ext uri="{FF2B5EF4-FFF2-40B4-BE49-F238E27FC236}">
              <a16:creationId xmlns:a16="http://schemas.microsoft.com/office/drawing/2014/main" id="{66430AD0-03CB-4B4B-B587-D7D49E301EE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382" name="正方形/長方形 381">
          <a:extLst>
            <a:ext uri="{FF2B5EF4-FFF2-40B4-BE49-F238E27FC236}">
              <a16:creationId xmlns:a16="http://schemas.microsoft.com/office/drawing/2014/main" id="{A1376F1D-F0F5-48D2-ADC7-3FCC3050ECF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383" name="正方形/長方形 382">
          <a:extLst>
            <a:ext uri="{FF2B5EF4-FFF2-40B4-BE49-F238E27FC236}">
              <a16:creationId xmlns:a16="http://schemas.microsoft.com/office/drawing/2014/main" id="{5E6CEDC5-A07D-43EF-B727-19C81B05E81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textlink="">
      <xdr:nvSpPr>
        <xdr:cNvPr id="384" name="正方形/長方形 383">
          <a:extLst>
            <a:ext uri="{FF2B5EF4-FFF2-40B4-BE49-F238E27FC236}">
              <a16:creationId xmlns:a16="http://schemas.microsoft.com/office/drawing/2014/main" id="{33FD74E5-B772-41BF-AF13-515D8EC410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385" name="正方形/長方形 384">
          <a:extLst>
            <a:ext uri="{FF2B5EF4-FFF2-40B4-BE49-F238E27FC236}">
              <a16:creationId xmlns:a16="http://schemas.microsoft.com/office/drawing/2014/main" id="{7D7D4AAD-AA63-4B1F-9BA1-CB50334C1C0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386" name="正方形/長方形 385">
          <a:extLst>
            <a:ext uri="{FF2B5EF4-FFF2-40B4-BE49-F238E27FC236}">
              <a16:creationId xmlns:a16="http://schemas.microsoft.com/office/drawing/2014/main" id="{DA8A610F-226A-4D57-BCB1-7760AA67574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387" name="正方形/長方形 386">
          <a:extLst>
            <a:ext uri="{FF2B5EF4-FFF2-40B4-BE49-F238E27FC236}">
              <a16:creationId xmlns:a16="http://schemas.microsoft.com/office/drawing/2014/main" id="{1D420ED8-6C54-46D3-9C94-55F80EE5E5C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388" name="正方形/長方形 387">
          <a:extLst>
            <a:ext uri="{FF2B5EF4-FFF2-40B4-BE49-F238E27FC236}">
              <a16:creationId xmlns:a16="http://schemas.microsoft.com/office/drawing/2014/main" id="{D6A43CEB-F728-4044-B30E-C853899EBEB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389" name="正方形/長方形 388">
          <a:extLst>
            <a:ext uri="{FF2B5EF4-FFF2-40B4-BE49-F238E27FC236}">
              <a16:creationId xmlns:a16="http://schemas.microsoft.com/office/drawing/2014/main" id="{91888EAC-C3B7-454F-B1D2-ADADD547F62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390" name="正方形/長方形 389">
          <a:extLst>
            <a:ext uri="{FF2B5EF4-FFF2-40B4-BE49-F238E27FC236}">
              <a16:creationId xmlns:a16="http://schemas.microsoft.com/office/drawing/2014/main" id="{259A409B-4B35-428E-9426-3745BDBCA0B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391" name="正方形/長方形 390">
          <a:extLst>
            <a:ext uri="{FF2B5EF4-FFF2-40B4-BE49-F238E27FC236}">
              <a16:creationId xmlns:a16="http://schemas.microsoft.com/office/drawing/2014/main" id="{061E5C73-C8D0-494A-9D14-A7D9CA8D278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textlink="">
      <xdr:nvSpPr>
        <xdr:cNvPr id="392" name="正方形/長方形 391">
          <a:extLst>
            <a:ext uri="{FF2B5EF4-FFF2-40B4-BE49-F238E27FC236}">
              <a16:creationId xmlns:a16="http://schemas.microsoft.com/office/drawing/2014/main" id="{1D54390F-7C75-47C1-BBB5-D2E0DFD6EE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393" name="正方形/長方形 392">
          <a:extLst>
            <a:ext uri="{FF2B5EF4-FFF2-40B4-BE49-F238E27FC236}">
              <a16:creationId xmlns:a16="http://schemas.microsoft.com/office/drawing/2014/main" id="{15CE4CE4-718C-4F24-AA7E-4A69A96B59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394" name="正方形/長方形 393">
          <a:extLst>
            <a:ext uri="{FF2B5EF4-FFF2-40B4-BE49-F238E27FC236}">
              <a16:creationId xmlns:a16="http://schemas.microsoft.com/office/drawing/2014/main" id="{45338447-F118-43D3-B701-29843A076E0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395" name="正方形/長方形 394">
          <a:extLst>
            <a:ext uri="{FF2B5EF4-FFF2-40B4-BE49-F238E27FC236}">
              <a16:creationId xmlns:a16="http://schemas.microsoft.com/office/drawing/2014/main" id="{516A9C14-8730-4E04-96EB-2F84855F473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396" name="正方形/長方形 395">
          <a:extLst>
            <a:ext uri="{FF2B5EF4-FFF2-40B4-BE49-F238E27FC236}">
              <a16:creationId xmlns:a16="http://schemas.microsoft.com/office/drawing/2014/main" id="{025FB001-DB1E-4E31-8C9B-DB8EACBA9F1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397" name="正方形/長方形 396">
          <a:extLst>
            <a:ext uri="{FF2B5EF4-FFF2-40B4-BE49-F238E27FC236}">
              <a16:creationId xmlns:a16="http://schemas.microsoft.com/office/drawing/2014/main" id="{FA2668D0-D9D0-43D1-9EE6-BE12B38FF90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398" name="正方形/長方形 397">
          <a:extLst>
            <a:ext uri="{FF2B5EF4-FFF2-40B4-BE49-F238E27FC236}">
              <a16:creationId xmlns:a16="http://schemas.microsoft.com/office/drawing/2014/main" id="{808FBF8A-AC81-4DA2-B407-44EE53C552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399" name="正方形/長方形 398">
          <a:extLst>
            <a:ext uri="{FF2B5EF4-FFF2-40B4-BE49-F238E27FC236}">
              <a16:creationId xmlns:a16="http://schemas.microsoft.com/office/drawing/2014/main" id="{48AC0188-39B7-49CD-839C-76DFAEBC54B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textlink="">
      <xdr:nvSpPr>
        <xdr:cNvPr id="400" name="テキスト ボックス 399">
          <a:extLst>
            <a:ext uri="{FF2B5EF4-FFF2-40B4-BE49-F238E27FC236}">
              <a16:creationId xmlns:a16="http://schemas.microsoft.com/office/drawing/2014/main" id="{97F00581-CA72-472B-B9D7-D1A57FD4454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604DBD04-E9E7-49C6-B1A0-06AD88599E7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textlink="">
      <xdr:nvSpPr>
        <xdr:cNvPr id="402" name="テキスト ボックス 401">
          <a:extLst>
            <a:ext uri="{FF2B5EF4-FFF2-40B4-BE49-F238E27FC236}">
              <a16:creationId xmlns:a16="http://schemas.microsoft.com/office/drawing/2014/main" id="{946E5026-50E5-4745-A1C6-96D6AC6ED9D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F9578A0E-384E-46C6-8522-2EA51CDD1D1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textlink="">
      <xdr:nvSpPr>
        <xdr:cNvPr id="404" name="テキスト ボックス 403">
          <a:extLst>
            <a:ext uri="{FF2B5EF4-FFF2-40B4-BE49-F238E27FC236}">
              <a16:creationId xmlns:a16="http://schemas.microsoft.com/office/drawing/2014/main" id="{C4AEE033-9477-4CF6-8FF0-E981AD5FDE2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CDA6C5F1-2EF9-4BB4-B54D-AEC96448788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textlink="">
      <xdr:nvSpPr>
        <xdr:cNvPr id="406" name="テキスト ボックス 405">
          <a:extLst>
            <a:ext uri="{FF2B5EF4-FFF2-40B4-BE49-F238E27FC236}">
              <a16:creationId xmlns:a16="http://schemas.microsoft.com/office/drawing/2014/main" id="{871166A3-8CDC-4016-8572-5B70988BA3B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771E20C8-8DEE-456C-AD83-CE36194B50B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textlink="">
      <xdr:nvSpPr>
        <xdr:cNvPr id="408" name="テキスト ボックス 407">
          <a:extLst>
            <a:ext uri="{FF2B5EF4-FFF2-40B4-BE49-F238E27FC236}">
              <a16:creationId xmlns:a16="http://schemas.microsoft.com/office/drawing/2014/main" id="{64A47FED-DF0F-4E93-8615-C32961AA377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8F9B9EEF-45E3-4D56-AB4D-30C3721A922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textlink="">
      <xdr:nvSpPr>
        <xdr:cNvPr id="410" name="テキスト ボックス 409">
          <a:extLst>
            <a:ext uri="{FF2B5EF4-FFF2-40B4-BE49-F238E27FC236}">
              <a16:creationId xmlns:a16="http://schemas.microsoft.com/office/drawing/2014/main" id="{33E349AE-BCF3-4EEA-BDC2-00A29DF94CE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DD1519B9-1707-43BD-89D5-90536BFC942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textlink="">
      <xdr:nvSpPr>
        <xdr:cNvPr id="412" name="テキスト ボックス 411">
          <a:extLst>
            <a:ext uri="{FF2B5EF4-FFF2-40B4-BE49-F238E27FC236}">
              <a16:creationId xmlns:a16="http://schemas.microsoft.com/office/drawing/2014/main" id="{683D9302-E1BB-411B-89D4-23D543837ED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719D5459-9B52-401A-86ED-FCD03F63561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textlink="">
      <xdr:nvSpPr>
        <xdr:cNvPr id="414" name="テキスト ボックス 413">
          <a:extLst>
            <a:ext uri="{FF2B5EF4-FFF2-40B4-BE49-F238E27FC236}">
              <a16:creationId xmlns:a16="http://schemas.microsoft.com/office/drawing/2014/main" id="{BB4E6613-7A57-4ACD-A909-07F11F58C05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textlink="">
      <xdr:nvSpPr>
        <xdr:cNvPr id="415" name="【認定こども園・幼稚園・保育所】&#10;有形固定資産減価償却率グラフ枠">
          <a:extLst>
            <a:ext uri="{FF2B5EF4-FFF2-40B4-BE49-F238E27FC236}">
              <a16:creationId xmlns:a16="http://schemas.microsoft.com/office/drawing/2014/main" id="{A062F82F-2786-48F4-A4AC-D95EDB246B0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a:extLst>
            <a:ext uri="{FF2B5EF4-FFF2-40B4-BE49-F238E27FC236}">
              <a16:creationId xmlns:a16="http://schemas.microsoft.com/office/drawing/2014/main" id="{DB130F39-FF0C-4802-84F0-4CEDFFCE7353}"/>
            </a:ext>
          </a:extLst>
        </xdr:cNvPr>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textlink="">
      <xdr:nvSpPr>
        <xdr:cNvPr id="417" name="【認定こども園・幼稚園・保育所】&#10;有形固定資産減価償却率最小値テキスト">
          <a:extLst>
            <a:ext uri="{FF2B5EF4-FFF2-40B4-BE49-F238E27FC236}">
              <a16:creationId xmlns:a16="http://schemas.microsoft.com/office/drawing/2014/main" id="{463A0660-078D-483B-8043-8105B8036E78}"/>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a:extLst>
            <a:ext uri="{FF2B5EF4-FFF2-40B4-BE49-F238E27FC236}">
              <a16:creationId xmlns:a16="http://schemas.microsoft.com/office/drawing/2014/main" id="{D9F2A9EE-A2F1-4CEC-8A6A-8558E6DE2F34}"/>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textlink="">
      <xdr:nvSpPr>
        <xdr:cNvPr id="419" name="【認定こども園・幼稚園・保育所】&#10;有形固定資産減価償却率最大値テキスト">
          <a:extLst>
            <a:ext uri="{FF2B5EF4-FFF2-40B4-BE49-F238E27FC236}">
              <a16:creationId xmlns:a16="http://schemas.microsoft.com/office/drawing/2014/main" id="{FF814EF8-7B2A-48DB-9431-C1B873235CDA}"/>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a:extLst>
            <a:ext uri="{FF2B5EF4-FFF2-40B4-BE49-F238E27FC236}">
              <a16:creationId xmlns:a16="http://schemas.microsoft.com/office/drawing/2014/main" id="{C10A43E1-A3D5-4248-B60D-5A3E38679E76}"/>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textlink="">
      <xdr:nvSpPr>
        <xdr:cNvPr id="421" name="【認定こども園・幼稚園・保育所】&#10;有形固定資産減価償却率平均値テキスト">
          <a:extLst>
            <a:ext uri="{FF2B5EF4-FFF2-40B4-BE49-F238E27FC236}">
              <a16:creationId xmlns:a16="http://schemas.microsoft.com/office/drawing/2014/main" id="{743CA2E5-BF14-458B-B3A8-E754B5BF1B31}"/>
            </a:ext>
          </a:extLst>
        </xdr:cNvPr>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textlink="">
      <xdr:nvSpPr>
        <xdr:cNvPr id="422" name="フローチャート: 判断 421">
          <a:extLst>
            <a:ext uri="{FF2B5EF4-FFF2-40B4-BE49-F238E27FC236}">
              <a16:creationId xmlns:a16="http://schemas.microsoft.com/office/drawing/2014/main" id="{8958992F-C7DB-4D9F-AC6D-0F313C675D29}"/>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textlink="">
      <xdr:nvSpPr>
        <xdr:cNvPr id="423" name="フローチャート: 判断 422">
          <a:extLst>
            <a:ext uri="{FF2B5EF4-FFF2-40B4-BE49-F238E27FC236}">
              <a16:creationId xmlns:a16="http://schemas.microsoft.com/office/drawing/2014/main" id="{02B1049E-FC1F-4129-BDC2-A48FC22BF6CB}"/>
            </a:ext>
          </a:extLst>
        </xdr:cNvPr>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textlink="">
      <xdr:nvSpPr>
        <xdr:cNvPr id="424" name="フローチャート: 判断 423">
          <a:extLst>
            <a:ext uri="{FF2B5EF4-FFF2-40B4-BE49-F238E27FC236}">
              <a16:creationId xmlns:a16="http://schemas.microsoft.com/office/drawing/2014/main" id="{3ECE932C-C57C-4BA1-A02E-146832889525}"/>
            </a:ext>
          </a:extLst>
        </xdr:cNvPr>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textlink="">
      <xdr:nvSpPr>
        <xdr:cNvPr id="425" name="フローチャート: 判断 424">
          <a:extLst>
            <a:ext uri="{FF2B5EF4-FFF2-40B4-BE49-F238E27FC236}">
              <a16:creationId xmlns:a16="http://schemas.microsoft.com/office/drawing/2014/main" id="{10B8B208-6207-4150-8039-C58743B0845A}"/>
            </a:ext>
          </a:extLst>
        </xdr:cNvPr>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textlink="">
      <xdr:nvSpPr>
        <xdr:cNvPr id="426" name="フローチャート: 判断 425">
          <a:extLst>
            <a:ext uri="{FF2B5EF4-FFF2-40B4-BE49-F238E27FC236}">
              <a16:creationId xmlns:a16="http://schemas.microsoft.com/office/drawing/2014/main" id="{F4080385-2C5E-4A3F-97ED-E9853370E2E5}"/>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textlink="">
      <xdr:nvSpPr>
        <xdr:cNvPr id="427" name="テキスト ボックス 426">
          <a:extLst>
            <a:ext uri="{FF2B5EF4-FFF2-40B4-BE49-F238E27FC236}">
              <a16:creationId xmlns:a16="http://schemas.microsoft.com/office/drawing/2014/main" id="{2277027F-53B8-4EA7-9C25-E0578C2AD1A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textlink="">
      <xdr:nvSpPr>
        <xdr:cNvPr id="428" name="テキスト ボックス 427">
          <a:extLst>
            <a:ext uri="{FF2B5EF4-FFF2-40B4-BE49-F238E27FC236}">
              <a16:creationId xmlns:a16="http://schemas.microsoft.com/office/drawing/2014/main" id="{3C99DF16-0CDC-4C50-9B63-8B065BF6B86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textlink="">
      <xdr:nvSpPr>
        <xdr:cNvPr id="429" name="テキスト ボックス 428">
          <a:extLst>
            <a:ext uri="{FF2B5EF4-FFF2-40B4-BE49-F238E27FC236}">
              <a16:creationId xmlns:a16="http://schemas.microsoft.com/office/drawing/2014/main" id="{45C564E8-576D-490C-9864-950CE496B0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textlink="">
      <xdr:nvSpPr>
        <xdr:cNvPr id="430" name="テキスト ボックス 429">
          <a:extLst>
            <a:ext uri="{FF2B5EF4-FFF2-40B4-BE49-F238E27FC236}">
              <a16:creationId xmlns:a16="http://schemas.microsoft.com/office/drawing/2014/main" id="{7AA4D282-0ECF-44C5-A2E0-5E8F300982D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textlink="">
      <xdr:nvSpPr>
        <xdr:cNvPr id="431" name="テキスト ボックス 430">
          <a:extLst>
            <a:ext uri="{FF2B5EF4-FFF2-40B4-BE49-F238E27FC236}">
              <a16:creationId xmlns:a16="http://schemas.microsoft.com/office/drawing/2014/main" id="{668F1CE4-C6C1-4C1F-B233-FA886CE56CE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103505</xdr:rowOff>
    </xdr:from>
    <xdr:to>
      <xdr:col>85</xdr:col>
      <xdr:colOff>177800</xdr:colOff>
      <xdr:row>40</xdr:row>
      <xdr:rowOff>33655</xdr:rowOff>
    </xdr:to>
    <xdr:sp textlink="">
      <xdr:nvSpPr>
        <xdr:cNvPr id="432" name="楕円 431">
          <a:extLst>
            <a:ext uri="{FF2B5EF4-FFF2-40B4-BE49-F238E27FC236}">
              <a16:creationId xmlns:a16="http://schemas.microsoft.com/office/drawing/2014/main" id="{04C698CF-D2C9-48E9-93AE-0CE5493B9CBB}"/>
            </a:ext>
          </a:extLst>
        </xdr:cNvPr>
        <xdr:cNvSpPr/>
      </xdr:nvSpPr>
      <xdr:spPr>
        <a:xfrm>
          <a:off x="162687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81932</xdr:rowOff>
    </xdr:from>
    <xdr:ext cx="405111" cy="259045"/>
    <xdr:sp textlink="">
      <xdr:nvSpPr>
        <xdr:cNvPr id="433" name="【認定こども園・幼稚園・保育所】&#10;有形固定資産減価償却率該当値テキスト">
          <a:extLst>
            <a:ext uri="{FF2B5EF4-FFF2-40B4-BE49-F238E27FC236}">
              <a16:creationId xmlns:a16="http://schemas.microsoft.com/office/drawing/2014/main" id="{9D45FA2C-7ED6-40A5-B069-1C584F4DE33B}"/>
            </a:ext>
          </a:extLst>
        </xdr:cNvPr>
        <xdr:cNvSpPr txBox="1"/>
      </xdr:nvSpPr>
      <xdr:spPr>
        <a:xfrm>
          <a:off x="16357600"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textlink="">
      <xdr:nvSpPr>
        <xdr:cNvPr id="434" name="楕円 433">
          <a:extLst>
            <a:ext uri="{FF2B5EF4-FFF2-40B4-BE49-F238E27FC236}">
              <a16:creationId xmlns:a16="http://schemas.microsoft.com/office/drawing/2014/main" id="{918A8B0B-6826-4728-9C25-F3B364A5EB11}"/>
            </a:ext>
          </a:extLst>
        </xdr:cNvPr>
        <xdr:cNvSpPr/>
      </xdr:nvSpPr>
      <xdr:spPr>
        <a:xfrm>
          <a:off x="15430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131445</xdr:rowOff>
    </xdr:from>
    <xdr:to>
      <xdr:col>85</xdr:col>
      <xdr:colOff>127000</xdr:colOff>
      <xdr:row>39</xdr:row>
      <xdr:rowOff>154305</xdr:rowOff>
    </xdr:to>
    <xdr:cxnSp macro="">
      <xdr:nvCxnSpPr>
        <xdr:cNvPr id="435" name="直線コネクタ 434">
          <a:extLst>
            <a:ext uri="{FF2B5EF4-FFF2-40B4-BE49-F238E27FC236}">
              <a16:creationId xmlns:a16="http://schemas.microsoft.com/office/drawing/2014/main" id="{8A1D4A8F-C174-4E5F-80F4-8EE5B4536842}"/>
            </a:ext>
          </a:extLst>
        </xdr:cNvPr>
        <xdr:cNvCxnSpPr/>
      </xdr:nvCxnSpPr>
      <xdr:spPr>
        <a:xfrm>
          <a:off x="15481300" y="68179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50165</xdr:rowOff>
    </xdr:from>
    <xdr:to>
      <xdr:col>76</xdr:col>
      <xdr:colOff>165100</xdr:colOff>
      <xdr:row>39</xdr:row>
      <xdr:rowOff>151765</xdr:rowOff>
    </xdr:to>
    <xdr:sp textlink="">
      <xdr:nvSpPr>
        <xdr:cNvPr id="436" name="楕円 435">
          <a:extLst>
            <a:ext uri="{FF2B5EF4-FFF2-40B4-BE49-F238E27FC236}">
              <a16:creationId xmlns:a16="http://schemas.microsoft.com/office/drawing/2014/main" id="{B69271D6-B7C6-45F6-B7A4-5349EA2D53AB}"/>
            </a:ext>
          </a:extLst>
        </xdr:cNvPr>
        <xdr:cNvSpPr/>
      </xdr:nvSpPr>
      <xdr:spPr>
        <a:xfrm>
          <a:off x="14541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100965</xdr:rowOff>
    </xdr:from>
    <xdr:to>
      <xdr:col>81</xdr:col>
      <xdr:colOff>50800</xdr:colOff>
      <xdr:row>39</xdr:row>
      <xdr:rowOff>131445</xdr:rowOff>
    </xdr:to>
    <xdr:cxnSp macro="">
      <xdr:nvCxnSpPr>
        <xdr:cNvPr id="437" name="直線コネクタ 436">
          <a:extLst>
            <a:ext uri="{FF2B5EF4-FFF2-40B4-BE49-F238E27FC236}">
              <a16:creationId xmlns:a16="http://schemas.microsoft.com/office/drawing/2014/main" id="{4DC09D80-1F35-4F58-9E57-9C4F0D47B494}"/>
            </a:ext>
          </a:extLst>
        </xdr:cNvPr>
        <xdr:cNvCxnSpPr/>
      </xdr:nvCxnSpPr>
      <xdr:spPr>
        <a:xfrm>
          <a:off x="14592300" y="67875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19685</xdr:rowOff>
    </xdr:from>
    <xdr:to>
      <xdr:col>72</xdr:col>
      <xdr:colOff>38100</xdr:colOff>
      <xdr:row>39</xdr:row>
      <xdr:rowOff>121285</xdr:rowOff>
    </xdr:to>
    <xdr:sp textlink="">
      <xdr:nvSpPr>
        <xdr:cNvPr id="438" name="楕円 437">
          <a:extLst>
            <a:ext uri="{FF2B5EF4-FFF2-40B4-BE49-F238E27FC236}">
              <a16:creationId xmlns:a16="http://schemas.microsoft.com/office/drawing/2014/main" id="{94998AC8-6C9C-42F1-A607-962B53A2BE3F}"/>
            </a:ext>
          </a:extLst>
        </xdr:cNvPr>
        <xdr:cNvSpPr/>
      </xdr:nvSpPr>
      <xdr:spPr>
        <a:xfrm>
          <a:off x="13652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70485</xdr:rowOff>
    </xdr:from>
    <xdr:to>
      <xdr:col>76</xdr:col>
      <xdr:colOff>114300</xdr:colOff>
      <xdr:row>39</xdr:row>
      <xdr:rowOff>100965</xdr:rowOff>
    </xdr:to>
    <xdr:cxnSp macro="">
      <xdr:nvCxnSpPr>
        <xdr:cNvPr id="439" name="直線コネクタ 438">
          <a:extLst>
            <a:ext uri="{FF2B5EF4-FFF2-40B4-BE49-F238E27FC236}">
              <a16:creationId xmlns:a16="http://schemas.microsoft.com/office/drawing/2014/main" id="{4F353757-740E-4937-A30F-1B7DC318EE21}"/>
            </a:ext>
          </a:extLst>
        </xdr:cNvPr>
        <xdr:cNvCxnSpPr/>
      </xdr:nvCxnSpPr>
      <xdr:spPr>
        <a:xfrm>
          <a:off x="13703300" y="67570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158750</xdr:rowOff>
    </xdr:from>
    <xdr:to>
      <xdr:col>67</xdr:col>
      <xdr:colOff>101600</xdr:colOff>
      <xdr:row>39</xdr:row>
      <xdr:rowOff>88900</xdr:rowOff>
    </xdr:to>
    <xdr:sp textlink="">
      <xdr:nvSpPr>
        <xdr:cNvPr id="440" name="楕円 439">
          <a:extLst>
            <a:ext uri="{FF2B5EF4-FFF2-40B4-BE49-F238E27FC236}">
              <a16:creationId xmlns:a16="http://schemas.microsoft.com/office/drawing/2014/main" id="{F9723EC7-5078-4E04-9802-D3D7818DB7BE}"/>
            </a:ext>
          </a:extLst>
        </xdr:cNvPr>
        <xdr:cNvSpPr/>
      </xdr:nvSpPr>
      <xdr:spPr>
        <a:xfrm>
          <a:off x="1276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38100</xdr:rowOff>
    </xdr:from>
    <xdr:to>
      <xdr:col>71</xdr:col>
      <xdr:colOff>177800</xdr:colOff>
      <xdr:row>39</xdr:row>
      <xdr:rowOff>70485</xdr:rowOff>
    </xdr:to>
    <xdr:cxnSp macro="">
      <xdr:nvCxnSpPr>
        <xdr:cNvPr id="441" name="直線コネクタ 440">
          <a:extLst>
            <a:ext uri="{FF2B5EF4-FFF2-40B4-BE49-F238E27FC236}">
              <a16:creationId xmlns:a16="http://schemas.microsoft.com/office/drawing/2014/main" id="{DF04275B-C1D1-4E0C-BD2E-B3E2751D3FAE}"/>
            </a:ext>
          </a:extLst>
        </xdr:cNvPr>
        <xdr:cNvCxnSpPr/>
      </xdr:nvCxnSpPr>
      <xdr:spPr>
        <a:xfrm>
          <a:off x="12814300" y="67246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textlink="">
      <xdr:nvSpPr>
        <xdr:cNvPr id="442" name="n_1aveValue【認定こども園・幼稚園・保育所】&#10;有形固定資産減価償却率">
          <a:extLst>
            <a:ext uri="{FF2B5EF4-FFF2-40B4-BE49-F238E27FC236}">
              <a16:creationId xmlns:a16="http://schemas.microsoft.com/office/drawing/2014/main" id="{7EBEE623-3E4F-4CE0-81FB-3D2A5958698B}"/>
            </a:ext>
          </a:extLst>
        </xdr:cNvPr>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textlink="">
      <xdr:nvSpPr>
        <xdr:cNvPr id="443" name="n_2aveValue【認定こども園・幼稚園・保育所】&#10;有形固定資産減価償却率">
          <a:extLst>
            <a:ext uri="{FF2B5EF4-FFF2-40B4-BE49-F238E27FC236}">
              <a16:creationId xmlns:a16="http://schemas.microsoft.com/office/drawing/2014/main" id="{D72675F5-D132-441D-8A81-A2EC8FEFC1BA}"/>
            </a:ext>
          </a:extLst>
        </xdr:cNvPr>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textlink="">
      <xdr:nvSpPr>
        <xdr:cNvPr id="444" name="n_3aveValue【認定こども園・幼稚園・保育所】&#10;有形固定資産減価償却率">
          <a:extLst>
            <a:ext uri="{FF2B5EF4-FFF2-40B4-BE49-F238E27FC236}">
              <a16:creationId xmlns:a16="http://schemas.microsoft.com/office/drawing/2014/main" id="{E16516B2-9DDA-4804-8F30-497B25F752DF}"/>
            </a:ext>
          </a:extLst>
        </xdr:cNvPr>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textlink="">
      <xdr:nvSpPr>
        <xdr:cNvPr id="445" name="n_4aveValue【認定こども園・幼稚園・保育所】&#10;有形固定資産減価償却率">
          <a:extLst>
            <a:ext uri="{FF2B5EF4-FFF2-40B4-BE49-F238E27FC236}">
              <a16:creationId xmlns:a16="http://schemas.microsoft.com/office/drawing/2014/main" id="{58CBB8E0-EC48-4C7A-B5BC-E3D2B6B55CC0}"/>
            </a:ext>
          </a:extLst>
        </xdr:cNvPr>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textlink="">
      <xdr:nvSpPr>
        <xdr:cNvPr id="446" name="n_1mainValue【認定こども園・幼稚園・保育所】&#10;有形固定資産減価償却率">
          <a:extLst>
            <a:ext uri="{FF2B5EF4-FFF2-40B4-BE49-F238E27FC236}">
              <a16:creationId xmlns:a16="http://schemas.microsoft.com/office/drawing/2014/main" id="{14719039-3034-41F7-90FD-386D76E56F22}"/>
            </a:ext>
          </a:extLst>
        </xdr:cNvPr>
        <xdr:cNvSpPr txBox="1"/>
      </xdr:nvSpPr>
      <xdr:spPr>
        <a:xfrm>
          <a:off x="15266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142892</xdr:rowOff>
    </xdr:from>
    <xdr:ext cx="405111" cy="259045"/>
    <xdr:sp textlink="">
      <xdr:nvSpPr>
        <xdr:cNvPr id="447" name="n_2mainValue【認定こども園・幼稚園・保育所】&#10;有形固定資産減価償却率">
          <a:extLst>
            <a:ext uri="{FF2B5EF4-FFF2-40B4-BE49-F238E27FC236}">
              <a16:creationId xmlns:a16="http://schemas.microsoft.com/office/drawing/2014/main" id="{6B7BF5F0-0564-4C7F-9B3B-9BF49F4F20A0}"/>
            </a:ext>
          </a:extLst>
        </xdr:cNvPr>
        <xdr:cNvSpPr txBox="1"/>
      </xdr:nvSpPr>
      <xdr:spPr>
        <a:xfrm>
          <a:off x="14389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112412</xdr:rowOff>
    </xdr:from>
    <xdr:ext cx="405111" cy="259045"/>
    <xdr:sp textlink="">
      <xdr:nvSpPr>
        <xdr:cNvPr id="448" name="n_3mainValue【認定こども園・幼稚園・保育所】&#10;有形固定資産減価償却率">
          <a:extLst>
            <a:ext uri="{FF2B5EF4-FFF2-40B4-BE49-F238E27FC236}">
              <a16:creationId xmlns:a16="http://schemas.microsoft.com/office/drawing/2014/main" id="{CD2633D5-327A-416F-A77A-E5738E6D8F3A}"/>
            </a:ext>
          </a:extLst>
        </xdr:cNvPr>
        <xdr:cNvSpPr txBox="1"/>
      </xdr:nvSpPr>
      <xdr:spPr>
        <a:xfrm>
          <a:off x="135007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80027</xdr:rowOff>
    </xdr:from>
    <xdr:ext cx="405111" cy="259045"/>
    <xdr:sp textlink="">
      <xdr:nvSpPr>
        <xdr:cNvPr id="449" name="n_4mainValue【認定こども園・幼稚園・保育所】&#10;有形固定資産減価償却率">
          <a:extLst>
            <a:ext uri="{FF2B5EF4-FFF2-40B4-BE49-F238E27FC236}">
              <a16:creationId xmlns:a16="http://schemas.microsoft.com/office/drawing/2014/main" id="{C0DA7358-06B1-4D16-984C-FDB5F78775AA}"/>
            </a:ext>
          </a:extLst>
        </xdr:cNvPr>
        <xdr:cNvSpPr txBox="1"/>
      </xdr:nvSpPr>
      <xdr:spPr>
        <a:xfrm>
          <a:off x="12611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450" name="正方形/長方形 449">
          <a:extLst>
            <a:ext uri="{FF2B5EF4-FFF2-40B4-BE49-F238E27FC236}">
              <a16:creationId xmlns:a16="http://schemas.microsoft.com/office/drawing/2014/main" id="{F9F71DE3-21D6-4E32-AA30-82730B67E8F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451" name="正方形/長方形 450">
          <a:extLst>
            <a:ext uri="{FF2B5EF4-FFF2-40B4-BE49-F238E27FC236}">
              <a16:creationId xmlns:a16="http://schemas.microsoft.com/office/drawing/2014/main" id="{7BA6FD92-6D88-4497-B170-19348731568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452" name="正方形/長方形 451">
          <a:extLst>
            <a:ext uri="{FF2B5EF4-FFF2-40B4-BE49-F238E27FC236}">
              <a16:creationId xmlns:a16="http://schemas.microsoft.com/office/drawing/2014/main" id="{5520BBD8-EC9F-48EA-82FB-2CFF0077D41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453" name="正方形/長方形 452">
          <a:extLst>
            <a:ext uri="{FF2B5EF4-FFF2-40B4-BE49-F238E27FC236}">
              <a16:creationId xmlns:a16="http://schemas.microsoft.com/office/drawing/2014/main" id="{E6BC22C0-2DD7-4C4A-882A-6CE89073D09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454" name="正方形/長方形 453">
          <a:extLst>
            <a:ext uri="{FF2B5EF4-FFF2-40B4-BE49-F238E27FC236}">
              <a16:creationId xmlns:a16="http://schemas.microsoft.com/office/drawing/2014/main" id="{9A592869-AD29-43D5-B87A-8C18AB496B8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455" name="正方形/長方形 454">
          <a:extLst>
            <a:ext uri="{FF2B5EF4-FFF2-40B4-BE49-F238E27FC236}">
              <a16:creationId xmlns:a16="http://schemas.microsoft.com/office/drawing/2014/main" id="{21BEFEFD-5C03-4FDF-9133-B16210755BB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456" name="正方形/長方形 455">
          <a:extLst>
            <a:ext uri="{FF2B5EF4-FFF2-40B4-BE49-F238E27FC236}">
              <a16:creationId xmlns:a16="http://schemas.microsoft.com/office/drawing/2014/main" id="{4C61E50F-9F3C-4232-B479-47420E194DA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457" name="正方形/長方形 456">
          <a:extLst>
            <a:ext uri="{FF2B5EF4-FFF2-40B4-BE49-F238E27FC236}">
              <a16:creationId xmlns:a16="http://schemas.microsoft.com/office/drawing/2014/main" id="{6764723B-915B-413C-8734-C2D2CE9FCDE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textlink="">
      <xdr:nvSpPr>
        <xdr:cNvPr id="458" name="テキスト ボックス 457">
          <a:extLst>
            <a:ext uri="{FF2B5EF4-FFF2-40B4-BE49-F238E27FC236}">
              <a16:creationId xmlns:a16="http://schemas.microsoft.com/office/drawing/2014/main" id="{A3CA29A7-2676-417D-9C01-0BE389C362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BF1D947B-F084-4D6A-8F2C-9596C638DEE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F3FD9A5A-54FB-4121-AD7B-A8E6C177336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textlink="">
      <xdr:nvSpPr>
        <xdr:cNvPr id="461" name="テキスト ボックス 460">
          <a:extLst>
            <a:ext uri="{FF2B5EF4-FFF2-40B4-BE49-F238E27FC236}">
              <a16:creationId xmlns:a16="http://schemas.microsoft.com/office/drawing/2014/main" id="{A705871D-2E3F-43AB-B131-D9DE82EC15D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C3BB8539-560F-4028-B25C-CC69BEA3D52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textlink="">
      <xdr:nvSpPr>
        <xdr:cNvPr id="463" name="テキスト ボックス 462">
          <a:extLst>
            <a:ext uri="{FF2B5EF4-FFF2-40B4-BE49-F238E27FC236}">
              <a16:creationId xmlns:a16="http://schemas.microsoft.com/office/drawing/2014/main" id="{25EC72AB-4133-438E-BA32-AC82A9BD1C6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51D1C44-EF31-4EC7-9A76-0252ABA6A68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textlink="">
      <xdr:nvSpPr>
        <xdr:cNvPr id="465" name="テキスト ボックス 464">
          <a:extLst>
            <a:ext uri="{FF2B5EF4-FFF2-40B4-BE49-F238E27FC236}">
              <a16:creationId xmlns:a16="http://schemas.microsoft.com/office/drawing/2014/main" id="{46DC7BFF-5783-4D91-A175-B11B8D111D8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D91AD50A-E882-4AAB-9674-9B95B8F5A8B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textlink="">
      <xdr:nvSpPr>
        <xdr:cNvPr id="467" name="テキスト ボックス 466">
          <a:extLst>
            <a:ext uri="{FF2B5EF4-FFF2-40B4-BE49-F238E27FC236}">
              <a16:creationId xmlns:a16="http://schemas.microsoft.com/office/drawing/2014/main" id="{D8B07500-A562-4E9E-9AB1-D49B6A0B2AD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B70C87BE-1072-4BC0-A741-CD5298C47EC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textlink="">
      <xdr:nvSpPr>
        <xdr:cNvPr id="469" name="テキスト ボックス 468">
          <a:extLst>
            <a:ext uri="{FF2B5EF4-FFF2-40B4-BE49-F238E27FC236}">
              <a16:creationId xmlns:a16="http://schemas.microsoft.com/office/drawing/2014/main" id="{93E3A227-FF3C-4F2C-8FDC-96DE95955DC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6F60FF2C-813D-4ED3-9FA8-4BED92D837C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textlink="">
      <xdr:nvSpPr>
        <xdr:cNvPr id="471" name="テキスト ボックス 470">
          <a:extLst>
            <a:ext uri="{FF2B5EF4-FFF2-40B4-BE49-F238E27FC236}">
              <a16:creationId xmlns:a16="http://schemas.microsoft.com/office/drawing/2014/main" id="{79606BE0-6F0B-4B5E-BF1A-6AF8B62D8E3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472" name="【認定こども園・幼稚園・保育所】&#10;一人当たり面積グラフ枠">
          <a:extLst>
            <a:ext uri="{FF2B5EF4-FFF2-40B4-BE49-F238E27FC236}">
              <a16:creationId xmlns:a16="http://schemas.microsoft.com/office/drawing/2014/main" id="{C65A5626-F6A4-4E57-95CC-FBA1B1938C5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CA4DF329-A7EA-43F8-ACD1-37F019FD6159}"/>
            </a:ext>
          </a:extLst>
        </xdr:cNvPr>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textlink="">
      <xdr:nvSpPr>
        <xdr:cNvPr id="474" name="【認定こども園・幼稚園・保育所】&#10;一人当たり面積最小値テキスト">
          <a:extLst>
            <a:ext uri="{FF2B5EF4-FFF2-40B4-BE49-F238E27FC236}">
              <a16:creationId xmlns:a16="http://schemas.microsoft.com/office/drawing/2014/main" id="{51C27F18-CA8F-4BFD-8EA7-21260A8FF788}"/>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0A01D276-5023-447E-893B-1D4CFDE9BFA2}"/>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textlink="">
      <xdr:nvSpPr>
        <xdr:cNvPr id="476" name="【認定こども園・幼稚園・保育所】&#10;一人当たり面積最大値テキスト">
          <a:extLst>
            <a:ext uri="{FF2B5EF4-FFF2-40B4-BE49-F238E27FC236}">
              <a16:creationId xmlns:a16="http://schemas.microsoft.com/office/drawing/2014/main" id="{54CA266E-8C8E-4F70-B496-9C9AB60FAEA6}"/>
            </a:ext>
          </a:extLst>
        </xdr:cNvPr>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a:extLst>
            <a:ext uri="{FF2B5EF4-FFF2-40B4-BE49-F238E27FC236}">
              <a16:creationId xmlns:a16="http://schemas.microsoft.com/office/drawing/2014/main" id="{5B7F6BA6-D47F-4C6D-B4DD-5C7BD3874B37}"/>
            </a:ext>
          </a:extLst>
        </xdr:cNvPr>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7637</xdr:rowOff>
    </xdr:from>
    <xdr:ext cx="469744" cy="259045"/>
    <xdr:sp textlink="">
      <xdr:nvSpPr>
        <xdr:cNvPr id="478" name="【認定こども園・幼稚園・保育所】&#10;一人当たり面積平均値テキスト">
          <a:extLst>
            <a:ext uri="{FF2B5EF4-FFF2-40B4-BE49-F238E27FC236}">
              <a16:creationId xmlns:a16="http://schemas.microsoft.com/office/drawing/2014/main" id="{2ABABAB2-33F7-44B5-906A-96D13371DDA4}"/>
            </a:ext>
          </a:extLst>
        </xdr:cNvPr>
        <xdr:cNvSpPr txBox="1"/>
      </xdr:nvSpPr>
      <xdr:spPr>
        <a:xfrm>
          <a:off x="22199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textlink="">
      <xdr:nvSpPr>
        <xdr:cNvPr id="479" name="フローチャート: 判断 478">
          <a:extLst>
            <a:ext uri="{FF2B5EF4-FFF2-40B4-BE49-F238E27FC236}">
              <a16:creationId xmlns:a16="http://schemas.microsoft.com/office/drawing/2014/main" id="{A6A5F836-727A-4E9D-910D-C6E790CF6A49}"/>
            </a:ext>
          </a:extLst>
        </xdr:cNvPr>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textlink="">
      <xdr:nvSpPr>
        <xdr:cNvPr id="480" name="フローチャート: 判断 479">
          <a:extLst>
            <a:ext uri="{FF2B5EF4-FFF2-40B4-BE49-F238E27FC236}">
              <a16:creationId xmlns:a16="http://schemas.microsoft.com/office/drawing/2014/main" id="{41BDB1E0-B20C-46FE-83C4-3783E9479586}"/>
            </a:ext>
          </a:extLst>
        </xdr:cNvPr>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textlink="">
      <xdr:nvSpPr>
        <xdr:cNvPr id="481" name="フローチャート: 判断 480">
          <a:extLst>
            <a:ext uri="{FF2B5EF4-FFF2-40B4-BE49-F238E27FC236}">
              <a16:creationId xmlns:a16="http://schemas.microsoft.com/office/drawing/2014/main" id="{4E819E09-0E37-4AD2-8D8C-172AA7809B3F}"/>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textlink="">
      <xdr:nvSpPr>
        <xdr:cNvPr id="482" name="フローチャート: 判断 481">
          <a:extLst>
            <a:ext uri="{FF2B5EF4-FFF2-40B4-BE49-F238E27FC236}">
              <a16:creationId xmlns:a16="http://schemas.microsoft.com/office/drawing/2014/main" id="{AB16681C-22D3-49E1-B213-F8D7B70501E4}"/>
            </a:ext>
          </a:extLst>
        </xdr:cNvPr>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textlink="">
      <xdr:nvSpPr>
        <xdr:cNvPr id="483" name="フローチャート: 判断 482">
          <a:extLst>
            <a:ext uri="{FF2B5EF4-FFF2-40B4-BE49-F238E27FC236}">
              <a16:creationId xmlns:a16="http://schemas.microsoft.com/office/drawing/2014/main" id="{2F2B458C-BF25-4B0F-AD99-711C9E3E4C53}"/>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textlink="">
      <xdr:nvSpPr>
        <xdr:cNvPr id="484" name="テキスト ボックス 483">
          <a:extLst>
            <a:ext uri="{FF2B5EF4-FFF2-40B4-BE49-F238E27FC236}">
              <a16:creationId xmlns:a16="http://schemas.microsoft.com/office/drawing/2014/main" id="{B6FA6FA8-2759-4669-966D-7F888EB29E4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textlink="">
      <xdr:nvSpPr>
        <xdr:cNvPr id="485" name="テキスト ボックス 484">
          <a:extLst>
            <a:ext uri="{FF2B5EF4-FFF2-40B4-BE49-F238E27FC236}">
              <a16:creationId xmlns:a16="http://schemas.microsoft.com/office/drawing/2014/main" id="{6401452C-2EF6-44C6-A33F-96A59BF55CA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textlink="">
      <xdr:nvSpPr>
        <xdr:cNvPr id="486" name="テキスト ボックス 485">
          <a:extLst>
            <a:ext uri="{FF2B5EF4-FFF2-40B4-BE49-F238E27FC236}">
              <a16:creationId xmlns:a16="http://schemas.microsoft.com/office/drawing/2014/main" id="{3A21A2F5-E4DE-4501-B5A0-14A4EABC40C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textlink="">
      <xdr:nvSpPr>
        <xdr:cNvPr id="487" name="テキスト ボックス 486">
          <a:extLst>
            <a:ext uri="{FF2B5EF4-FFF2-40B4-BE49-F238E27FC236}">
              <a16:creationId xmlns:a16="http://schemas.microsoft.com/office/drawing/2014/main" id="{F9CEEF0D-537C-4692-AC46-63BF280294B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textlink="">
      <xdr:nvSpPr>
        <xdr:cNvPr id="488" name="テキスト ボックス 487">
          <a:extLst>
            <a:ext uri="{FF2B5EF4-FFF2-40B4-BE49-F238E27FC236}">
              <a16:creationId xmlns:a16="http://schemas.microsoft.com/office/drawing/2014/main" id="{BFFF665F-1C35-4754-B360-DCD3DFFA3B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48260</xdr:rowOff>
    </xdr:from>
    <xdr:to>
      <xdr:col>116</xdr:col>
      <xdr:colOff>114300</xdr:colOff>
      <xdr:row>36</xdr:row>
      <xdr:rowOff>149860</xdr:rowOff>
    </xdr:to>
    <xdr:sp textlink="">
      <xdr:nvSpPr>
        <xdr:cNvPr id="489" name="楕円 488">
          <a:extLst>
            <a:ext uri="{FF2B5EF4-FFF2-40B4-BE49-F238E27FC236}">
              <a16:creationId xmlns:a16="http://schemas.microsoft.com/office/drawing/2014/main" id="{4F0E24FB-80F7-4ED2-BBA9-6127412E66E1}"/>
            </a:ext>
          </a:extLst>
        </xdr:cNvPr>
        <xdr:cNvSpPr/>
      </xdr:nvSpPr>
      <xdr:spPr>
        <a:xfrm>
          <a:off x="22110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71137</xdr:rowOff>
    </xdr:from>
    <xdr:ext cx="469744" cy="259045"/>
    <xdr:sp textlink="">
      <xdr:nvSpPr>
        <xdr:cNvPr id="490" name="【認定こども園・幼稚園・保育所】&#10;一人当たり面積該当値テキスト">
          <a:extLst>
            <a:ext uri="{FF2B5EF4-FFF2-40B4-BE49-F238E27FC236}">
              <a16:creationId xmlns:a16="http://schemas.microsoft.com/office/drawing/2014/main" id="{AC6FD0F6-BA9D-4C56-94EA-37C1EAA40B3F}"/>
            </a:ext>
          </a:extLst>
        </xdr:cNvPr>
        <xdr:cNvSpPr txBox="1"/>
      </xdr:nvSpPr>
      <xdr:spPr>
        <a:xfrm>
          <a:off x="221996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55880</xdr:rowOff>
    </xdr:from>
    <xdr:to>
      <xdr:col>112</xdr:col>
      <xdr:colOff>38100</xdr:colOff>
      <xdr:row>36</xdr:row>
      <xdr:rowOff>157480</xdr:rowOff>
    </xdr:to>
    <xdr:sp textlink="">
      <xdr:nvSpPr>
        <xdr:cNvPr id="491" name="楕円 490">
          <a:extLst>
            <a:ext uri="{FF2B5EF4-FFF2-40B4-BE49-F238E27FC236}">
              <a16:creationId xmlns:a16="http://schemas.microsoft.com/office/drawing/2014/main" id="{DF28503B-5316-4BDB-BC24-D00B0688A305}"/>
            </a:ext>
          </a:extLst>
        </xdr:cNvPr>
        <xdr:cNvSpPr/>
      </xdr:nvSpPr>
      <xdr:spPr>
        <a:xfrm>
          <a:off x="21272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99060</xdr:rowOff>
    </xdr:from>
    <xdr:to>
      <xdr:col>116</xdr:col>
      <xdr:colOff>63500</xdr:colOff>
      <xdr:row>36</xdr:row>
      <xdr:rowOff>106680</xdr:rowOff>
    </xdr:to>
    <xdr:cxnSp macro="">
      <xdr:nvCxnSpPr>
        <xdr:cNvPr id="492" name="直線コネクタ 491">
          <a:extLst>
            <a:ext uri="{FF2B5EF4-FFF2-40B4-BE49-F238E27FC236}">
              <a16:creationId xmlns:a16="http://schemas.microsoft.com/office/drawing/2014/main" id="{40C4DFA9-D878-48A6-9B70-843BDB5DEEDE}"/>
            </a:ext>
          </a:extLst>
        </xdr:cNvPr>
        <xdr:cNvCxnSpPr/>
      </xdr:nvCxnSpPr>
      <xdr:spPr>
        <a:xfrm flipV="1">
          <a:off x="21323300" y="6271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63500</xdr:rowOff>
    </xdr:from>
    <xdr:to>
      <xdr:col>107</xdr:col>
      <xdr:colOff>101600</xdr:colOff>
      <xdr:row>36</xdr:row>
      <xdr:rowOff>165100</xdr:rowOff>
    </xdr:to>
    <xdr:sp textlink="">
      <xdr:nvSpPr>
        <xdr:cNvPr id="493" name="楕円 492">
          <a:extLst>
            <a:ext uri="{FF2B5EF4-FFF2-40B4-BE49-F238E27FC236}">
              <a16:creationId xmlns:a16="http://schemas.microsoft.com/office/drawing/2014/main" id="{074F7345-9C76-4BD6-B9FA-1FACC34642CE}"/>
            </a:ext>
          </a:extLst>
        </xdr:cNvPr>
        <xdr:cNvSpPr/>
      </xdr:nvSpPr>
      <xdr:spPr>
        <a:xfrm>
          <a:off x="20383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106680</xdr:rowOff>
    </xdr:from>
    <xdr:to>
      <xdr:col>111</xdr:col>
      <xdr:colOff>177800</xdr:colOff>
      <xdr:row>36</xdr:row>
      <xdr:rowOff>114300</xdr:rowOff>
    </xdr:to>
    <xdr:cxnSp macro="">
      <xdr:nvCxnSpPr>
        <xdr:cNvPr id="494" name="直線コネクタ 493">
          <a:extLst>
            <a:ext uri="{FF2B5EF4-FFF2-40B4-BE49-F238E27FC236}">
              <a16:creationId xmlns:a16="http://schemas.microsoft.com/office/drawing/2014/main" id="{8AFF83A9-1213-4541-A91A-155908B65DD7}"/>
            </a:ext>
          </a:extLst>
        </xdr:cNvPr>
        <xdr:cNvCxnSpPr/>
      </xdr:nvCxnSpPr>
      <xdr:spPr>
        <a:xfrm flipV="1">
          <a:off x="20434300" y="6278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71120</xdr:rowOff>
    </xdr:from>
    <xdr:to>
      <xdr:col>102</xdr:col>
      <xdr:colOff>165100</xdr:colOff>
      <xdr:row>37</xdr:row>
      <xdr:rowOff>1270</xdr:rowOff>
    </xdr:to>
    <xdr:sp textlink="">
      <xdr:nvSpPr>
        <xdr:cNvPr id="495" name="楕円 494">
          <a:extLst>
            <a:ext uri="{FF2B5EF4-FFF2-40B4-BE49-F238E27FC236}">
              <a16:creationId xmlns:a16="http://schemas.microsoft.com/office/drawing/2014/main" id="{F124E8CC-CE05-4936-AE75-69CB6660BC87}"/>
            </a:ext>
          </a:extLst>
        </xdr:cNvPr>
        <xdr:cNvSpPr/>
      </xdr:nvSpPr>
      <xdr:spPr>
        <a:xfrm>
          <a:off x="19494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114300</xdr:rowOff>
    </xdr:from>
    <xdr:to>
      <xdr:col>107</xdr:col>
      <xdr:colOff>50800</xdr:colOff>
      <xdr:row>36</xdr:row>
      <xdr:rowOff>121920</xdr:rowOff>
    </xdr:to>
    <xdr:cxnSp macro="">
      <xdr:nvCxnSpPr>
        <xdr:cNvPr id="496" name="直線コネクタ 495">
          <a:extLst>
            <a:ext uri="{FF2B5EF4-FFF2-40B4-BE49-F238E27FC236}">
              <a16:creationId xmlns:a16="http://schemas.microsoft.com/office/drawing/2014/main" id="{9FE25FEC-DE27-44F1-AD82-07319575C2C4}"/>
            </a:ext>
          </a:extLst>
        </xdr:cNvPr>
        <xdr:cNvCxnSpPr/>
      </xdr:nvCxnSpPr>
      <xdr:spPr>
        <a:xfrm flipV="1">
          <a:off x="19545300" y="6286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78740</xdr:rowOff>
    </xdr:from>
    <xdr:to>
      <xdr:col>98</xdr:col>
      <xdr:colOff>38100</xdr:colOff>
      <xdr:row>37</xdr:row>
      <xdr:rowOff>8890</xdr:rowOff>
    </xdr:to>
    <xdr:sp textlink="">
      <xdr:nvSpPr>
        <xdr:cNvPr id="497" name="楕円 496">
          <a:extLst>
            <a:ext uri="{FF2B5EF4-FFF2-40B4-BE49-F238E27FC236}">
              <a16:creationId xmlns:a16="http://schemas.microsoft.com/office/drawing/2014/main" id="{A2FA9C33-CCEF-42BD-B55B-B3A211C8B282}"/>
            </a:ext>
          </a:extLst>
        </xdr:cNvPr>
        <xdr:cNvSpPr/>
      </xdr:nvSpPr>
      <xdr:spPr>
        <a:xfrm>
          <a:off x="18605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121920</xdr:rowOff>
    </xdr:from>
    <xdr:to>
      <xdr:col>102</xdr:col>
      <xdr:colOff>114300</xdr:colOff>
      <xdr:row>36</xdr:row>
      <xdr:rowOff>129540</xdr:rowOff>
    </xdr:to>
    <xdr:cxnSp macro="">
      <xdr:nvCxnSpPr>
        <xdr:cNvPr id="498" name="直線コネクタ 497">
          <a:extLst>
            <a:ext uri="{FF2B5EF4-FFF2-40B4-BE49-F238E27FC236}">
              <a16:creationId xmlns:a16="http://schemas.microsoft.com/office/drawing/2014/main" id="{E928084E-4DFB-4B0B-B3CF-B78FE57A4082}"/>
            </a:ext>
          </a:extLst>
        </xdr:cNvPr>
        <xdr:cNvCxnSpPr/>
      </xdr:nvCxnSpPr>
      <xdr:spPr>
        <a:xfrm flipV="1">
          <a:off x="18656300" y="6294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144797</xdr:rowOff>
    </xdr:from>
    <xdr:ext cx="469744" cy="259045"/>
    <xdr:sp textlink="">
      <xdr:nvSpPr>
        <xdr:cNvPr id="499" name="n_1aveValue【認定こども園・幼稚園・保育所】&#10;一人当たり面積">
          <a:extLst>
            <a:ext uri="{FF2B5EF4-FFF2-40B4-BE49-F238E27FC236}">
              <a16:creationId xmlns:a16="http://schemas.microsoft.com/office/drawing/2014/main" id="{E8114107-2371-48C0-B079-D179ED9486D8}"/>
            </a:ext>
          </a:extLst>
        </xdr:cNvPr>
        <xdr:cNvSpPr txBox="1"/>
      </xdr:nvSpPr>
      <xdr:spPr>
        <a:xfrm>
          <a:off x="21075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textlink="">
      <xdr:nvSpPr>
        <xdr:cNvPr id="500" name="n_2aveValue【認定こども園・幼稚園・保育所】&#10;一人当たり面積">
          <a:extLst>
            <a:ext uri="{FF2B5EF4-FFF2-40B4-BE49-F238E27FC236}">
              <a16:creationId xmlns:a16="http://schemas.microsoft.com/office/drawing/2014/main" id="{D94AEAD0-5D2F-450C-B12C-90BCBBF27EEB}"/>
            </a:ext>
          </a:extLst>
        </xdr:cNvPr>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textlink="">
      <xdr:nvSpPr>
        <xdr:cNvPr id="501" name="n_3aveValue【認定こども園・幼稚園・保育所】&#10;一人当たり面積">
          <a:extLst>
            <a:ext uri="{FF2B5EF4-FFF2-40B4-BE49-F238E27FC236}">
              <a16:creationId xmlns:a16="http://schemas.microsoft.com/office/drawing/2014/main" id="{F9F60E06-495C-4D4E-BB8E-C7618E13118F}"/>
            </a:ext>
          </a:extLst>
        </xdr:cNvPr>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textlink="">
      <xdr:nvSpPr>
        <xdr:cNvPr id="502" name="n_4aveValue【認定こども園・幼稚園・保育所】&#10;一人当たり面積">
          <a:extLst>
            <a:ext uri="{FF2B5EF4-FFF2-40B4-BE49-F238E27FC236}">
              <a16:creationId xmlns:a16="http://schemas.microsoft.com/office/drawing/2014/main" id="{2655D371-B026-4F24-B96B-633D2E391504}"/>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2557</xdr:rowOff>
    </xdr:from>
    <xdr:ext cx="469744" cy="259045"/>
    <xdr:sp textlink="">
      <xdr:nvSpPr>
        <xdr:cNvPr id="503" name="n_1mainValue【認定こども園・幼稚園・保育所】&#10;一人当たり面積">
          <a:extLst>
            <a:ext uri="{FF2B5EF4-FFF2-40B4-BE49-F238E27FC236}">
              <a16:creationId xmlns:a16="http://schemas.microsoft.com/office/drawing/2014/main" id="{6111D29E-A0DB-4FC8-8502-2D840B425CE5}"/>
            </a:ext>
          </a:extLst>
        </xdr:cNvPr>
        <xdr:cNvSpPr txBox="1"/>
      </xdr:nvSpPr>
      <xdr:spPr>
        <a:xfrm>
          <a:off x="21075727"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10177</xdr:rowOff>
    </xdr:from>
    <xdr:ext cx="469744" cy="259045"/>
    <xdr:sp textlink="">
      <xdr:nvSpPr>
        <xdr:cNvPr id="504" name="n_2mainValue【認定こども園・幼稚園・保育所】&#10;一人当たり面積">
          <a:extLst>
            <a:ext uri="{FF2B5EF4-FFF2-40B4-BE49-F238E27FC236}">
              <a16:creationId xmlns:a16="http://schemas.microsoft.com/office/drawing/2014/main" id="{AE585516-8BD5-4F23-8814-87AFB818041A}"/>
            </a:ext>
          </a:extLst>
        </xdr:cNvPr>
        <xdr:cNvSpPr txBox="1"/>
      </xdr:nvSpPr>
      <xdr:spPr>
        <a:xfrm>
          <a:off x="20199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17797</xdr:rowOff>
    </xdr:from>
    <xdr:ext cx="469744" cy="259045"/>
    <xdr:sp textlink="">
      <xdr:nvSpPr>
        <xdr:cNvPr id="505" name="n_3mainValue【認定こども園・幼稚園・保育所】&#10;一人当たり面積">
          <a:extLst>
            <a:ext uri="{FF2B5EF4-FFF2-40B4-BE49-F238E27FC236}">
              <a16:creationId xmlns:a16="http://schemas.microsoft.com/office/drawing/2014/main" id="{938B7201-215C-47A2-9032-0046EB7CC97C}"/>
            </a:ext>
          </a:extLst>
        </xdr:cNvPr>
        <xdr:cNvSpPr txBox="1"/>
      </xdr:nvSpPr>
      <xdr:spPr>
        <a:xfrm>
          <a:off x="19310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25417</xdr:rowOff>
    </xdr:from>
    <xdr:ext cx="469744" cy="259045"/>
    <xdr:sp textlink="">
      <xdr:nvSpPr>
        <xdr:cNvPr id="506" name="n_4mainValue【認定こども園・幼稚園・保育所】&#10;一人当たり面積">
          <a:extLst>
            <a:ext uri="{FF2B5EF4-FFF2-40B4-BE49-F238E27FC236}">
              <a16:creationId xmlns:a16="http://schemas.microsoft.com/office/drawing/2014/main" id="{55E9C07B-6EF3-45A6-96E7-473ED98E9606}"/>
            </a:ext>
          </a:extLst>
        </xdr:cNvPr>
        <xdr:cNvSpPr txBox="1"/>
      </xdr:nvSpPr>
      <xdr:spPr>
        <a:xfrm>
          <a:off x="18421427"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507" name="正方形/長方形 506">
          <a:extLst>
            <a:ext uri="{FF2B5EF4-FFF2-40B4-BE49-F238E27FC236}">
              <a16:creationId xmlns:a16="http://schemas.microsoft.com/office/drawing/2014/main" id="{C27723F4-92C8-4FE9-B6B9-F08EDC7E43C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508" name="正方形/長方形 507">
          <a:extLst>
            <a:ext uri="{FF2B5EF4-FFF2-40B4-BE49-F238E27FC236}">
              <a16:creationId xmlns:a16="http://schemas.microsoft.com/office/drawing/2014/main" id="{B630204D-D8D9-4229-B5F1-94434987F45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509" name="正方形/長方形 508">
          <a:extLst>
            <a:ext uri="{FF2B5EF4-FFF2-40B4-BE49-F238E27FC236}">
              <a16:creationId xmlns:a16="http://schemas.microsoft.com/office/drawing/2014/main" id="{FED98F88-5AE1-4960-9348-38C3A62BD1E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510" name="正方形/長方形 509">
          <a:extLst>
            <a:ext uri="{FF2B5EF4-FFF2-40B4-BE49-F238E27FC236}">
              <a16:creationId xmlns:a16="http://schemas.microsoft.com/office/drawing/2014/main" id="{8F238246-B4E5-4DF9-AB0D-1BF2AD374B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511" name="正方形/長方形 510">
          <a:extLst>
            <a:ext uri="{FF2B5EF4-FFF2-40B4-BE49-F238E27FC236}">
              <a16:creationId xmlns:a16="http://schemas.microsoft.com/office/drawing/2014/main" id="{25FACCCD-42A6-4330-9B13-2DE1F587DEC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512" name="正方形/長方形 511">
          <a:extLst>
            <a:ext uri="{FF2B5EF4-FFF2-40B4-BE49-F238E27FC236}">
              <a16:creationId xmlns:a16="http://schemas.microsoft.com/office/drawing/2014/main" id="{ED6C18F8-1A14-404A-88AF-DE1CC11B89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513" name="正方形/長方形 512">
          <a:extLst>
            <a:ext uri="{FF2B5EF4-FFF2-40B4-BE49-F238E27FC236}">
              <a16:creationId xmlns:a16="http://schemas.microsoft.com/office/drawing/2014/main" id="{EA089F1E-DD74-47D0-AAC4-A1969061535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514" name="正方形/長方形 513">
          <a:extLst>
            <a:ext uri="{FF2B5EF4-FFF2-40B4-BE49-F238E27FC236}">
              <a16:creationId xmlns:a16="http://schemas.microsoft.com/office/drawing/2014/main" id="{841F67B6-9077-48DB-9264-453D7813BDF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textlink="">
      <xdr:nvSpPr>
        <xdr:cNvPr id="515" name="テキスト ボックス 514">
          <a:extLst>
            <a:ext uri="{FF2B5EF4-FFF2-40B4-BE49-F238E27FC236}">
              <a16:creationId xmlns:a16="http://schemas.microsoft.com/office/drawing/2014/main" id="{C4AD9DE1-20AA-474B-8861-7648304491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51480C59-323C-4EF6-9499-121D80DFF17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textlink="">
      <xdr:nvSpPr>
        <xdr:cNvPr id="517" name="テキスト ボックス 516">
          <a:extLst>
            <a:ext uri="{FF2B5EF4-FFF2-40B4-BE49-F238E27FC236}">
              <a16:creationId xmlns:a16="http://schemas.microsoft.com/office/drawing/2014/main" id="{3475833C-DC35-49BF-9CC5-915046466F5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BA3C8960-B635-4433-B661-5317398AB4B8}"/>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textlink="">
      <xdr:nvSpPr>
        <xdr:cNvPr id="519" name="テキスト ボックス 518">
          <a:extLst>
            <a:ext uri="{FF2B5EF4-FFF2-40B4-BE49-F238E27FC236}">
              <a16:creationId xmlns:a16="http://schemas.microsoft.com/office/drawing/2014/main" id="{805E67B4-0051-4516-AC4A-DDC5C536BD07}"/>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EA738F88-13A1-4559-A122-8448F364E6D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textlink="">
      <xdr:nvSpPr>
        <xdr:cNvPr id="521" name="テキスト ボックス 520">
          <a:extLst>
            <a:ext uri="{FF2B5EF4-FFF2-40B4-BE49-F238E27FC236}">
              <a16:creationId xmlns:a16="http://schemas.microsoft.com/office/drawing/2014/main" id="{3409EB8E-0CAF-49B9-A7DB-F948AEE3A41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50C3B0BA-E6B8-4EA7-87FE-14A7B0C24CDD}"/>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textlink="">
      <xdr:nvSpPr>
        <xdr:cNvPr id="523" name="テキスト ボックス 522">
          <a:extLst>
            <a:ext uri="{FF2B5EF4-FFF2-40B4-BE49-F238E27FC236}">
              <a16:creationId xmlns:a16="http://schemas.microsoft.com/office/drawing/2014/main" id="{0B4EBDB4-0A46-4D7C-906F-3311A77DE449}"/>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68AEBFF9-6A29-4305-800A-8CA55C1A0A02}"/>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textlink="">
      <xdr:nvSpPr>
        <xdr:cNvPr id="525" name="テキスト ボックス 524">
          <a:extLst>
            <a:ext uri="{FF2B5EF4-FFF2-40B4-BE49-F238E27FC236}">
              <a16:creationId xmlns:a16="http://schemas.microsoft.com/office/drawing/2014/main" id="{85F5944E-57C0-4DBB-B9E4-5B1F6A915F6D}"/>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33EB9DE0-B64A-44D6-8867-6E5A6A7F541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textlink="">
      <xdr:nvSpPr>
        <xdr:cNvPr id="527" name="テキスト ボックス 526">
          <a:extLst>
            <a:ext uri="{FF2B5EF4-FFF2-40B4-BE49-F238E27FC236}">
              <a16:creationId xmlns:a16="http://schemas.microsoft.com/office/drawing/2014/main" id="{4F16C01E-1F6C-45F7-9DA9-E4AF34AAD28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textlink="">
      <xdr:nvSpPr>
        <xdr:cNvPr id="528" name="【学校施設】&#10;有形固定資産減価償却率グラフ枠">
          <a:extLst>
            <a:ext uri="{FF2B5EF4-FFF2-40B4-BE49-F238E27FC236}">
              <a16:creationId xmlns:a16="http://schemas.microsoft.com/office/drawing/2014/main" id="{2086A4C2-81EB-4AEF-BBB5-EA34754BFB1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a:extLst>
            <a:ext uri="{FF2B5EF4-FFF2-40B4-BE49-F238E27FC236}">
              <a16:creationId xmlns:a16="http://schemas.microsoft.com/office/drawing/2014/main" id="{518D1059-5595-44C7-9E65-5A5BB00AB607}"/>
            </a:ext>
          </a:extLst>
        </xdr:cNvPr>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textlink="">
      <xdr:nvSpPr>
        <xdr:cNvPr id="530" name="【学校施設】&#10;有形固定資産減価償却率最小値テキスト">
          <a:extLst>
            <a:ext uri="{FF2B5EF4-FFF2-40B4-BE49-F238E27FC236}">
              <a16:creationId xmlns:a16="http://schemas.microsoft.com/office/drawing/2014/main" id="{FCCC51F3-3D78-4ABD-B0E1-491442232168}"/>
            </a:ext>
          </a:extLst>
        </xdr:cNvPr>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a:extLst>
            <a:ext uri="{FF2B5EF4-FFF2-40B4-BE49-F238E27FC236}">
              <a16:creationId xmlns:a16="http://schemas.microsoft.com/office/drawing/2014/main" id="{A3502899-E85F-44A2-96EE-59F5CDEC4D67}"/>
            </a:ext>
          </a:extLst>
        </xdr:cNvPr>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textlink="">
      <xdr:nvSpPr>
        <xdr:cNvPr id="532" name="【学校施設】&#10;有形固定資産減価償却率最大値テキスト">
          <a:extLst>
            <a:ext uri="{FF2B5EF4-FFF2-40B4-BE49-F238E27FC236}">
              <a16:creationId xmlns:a16="http://schemas.microsoft.com/office/drawing/2014/main" id="{491F4365-DAEA-4568-8880-7C8E07FF04FB}"/>
            </a:ext>
          </a:extLst>
        </xdr:cNvPr>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a:extLst>
            <a:ext uri="{FF2B5EF4-FFF2-40B4-BE49-F238E27FC236}">
              <a16:creationId xmlns:a16="http://schemas.microsoft.com/office/drawing/2014/main" id="{0FC8DB17-35E1-41A2-BB12-2E29708DE324}"/>
            </a:ext>
          </a:extLst>
        </xdr:cNvPr>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textlink="">
      <xdr:nvSpPr>
        <xdr:cNvPr id="534" name="【学校施設】&#10;有形固定資産減価償却率平均値テキスト">
          <a:extLst>
            <a:ext uri="{FF2B5EF4-FFF2-40B4-BE49-F238E27FC236}">
              <a16:creationId xmlns:a16="http://schemas.microsoft.com/office/drawing/2014/main" id="{0E687F3C-9727-4FE2-83A4-F91725EC4839}"/>
            </a:ext>
          </a:extLst>
        </xdr:cNvPr>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textlink="">
      <xdr:nvSpPr>
        <xdr:cNvPr id="535" name="フローチャート: 判断 534">
          <a:extLst>
            <a:ext uri="{FF2B5EF4-FFF2-40B4-BE49-F238E27FC236}">
              <a16:creationId xmlns:a16="http://schemas.microsoft.com/office/drawing/2014/main" id="{B1E9996D-5D6F-40EE-B0F8-FB2F9ED2F359}"/>
            </a:ext>
          </a:extLst>
        </xdr:cNvPr>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textlink="">
      <xdr:nvSpPr>
        <xdr:cNvPr id="536" name="フローチャート: 判断 535">
          <a:extLst>
            <a:ext uri="{FF2B5EF4-FFF2-40B4-BE49-F238E27FC236}">
              <a16:creationId xmlns:a16="http://schemas.microsoft.com/office/drawing/2014/main" id="{DD7BC2CA-B8E0-420E-95DE-5AEA824B8EBA}"/>
            </a:ext>
          </a:extLst>
        </xdr:cNvPr>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textlink="">
      <xdr:nvSpPr>
        <xdr:cNvPr id="537" name="フローチャート: 判断 536">
          <a:extLst>
            <a:ext uri="{FF2B5EF4-FFF2-40B4-BE49-F238E27FC236}">
              <a16:creationId xmlns:a16="http://schemas.microsoft.com/office/drawing/2014/main" id="{92E422CB-FBC2-4E46-96B0-2797849B9867}"/>
            </a:ext>
          </a:extLst>
        </xdr:cNvPr>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textlink="">
      <xdr:nvSpPr>
        <xdr:cNvPr id="538" name="フローチャート: 判断 537">
          <a:extLst>
            <a:ext uri="{FF2B5EF4-FFF2-40B4-BE49-F238E27FC236}">
              <a16:creationId xmlns:a16="http://schemas.microsoft.com/office/drawing/2014/main" id="{6655AC4B-E87B-48C9-9E48-17D182EE814E}"/>
            </a:ext>
          </a:extLst>
        </xdr:cNvPr>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textlink="">
      <xdr:nvSpPr>
        <xdr:cNvPr id="539" name="フローチャート: 判断 538">
          <a:extLst>
            <a:ext uri="{FF2B5EF4-FFF2-40B4-BE49-F238E27FC236}">
              <a16:creationId xmlns:a16="http://schemas.microsoft.com/office/drawing/2014/main" id="{C268B7D2-CBC4-4E8F-ADEC-E8A20B3388D6}"/>
            </a:ext>
          </a:extLst>
        </xdr:cNvPr>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textlink="">
      <xdr:nvSpPr>
        <xdr:cNvPr id="540" name="テキスト ボックス 539">
          <a:extLst>
            <a:ext uri="{FF2B5EF4-FFF2-40B4-BE49-F238E27FC236}">
              <a16:creationId xmlns:a16="http://schemas.microsoft.com/office/drawing/2014/main" id="{AFF6F03F-D2A0-4591-B079-B85327A1AB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textlink="">
      <xdr:nvSpPr>
        <xdr:cNvPr id="541" name="テキスト ボックス 540">
          <a:extLst>
            <a:ext uri="{FF2B5EF4-FFF2-40B4-BE49-F238E27FC236}">
              <a16:creationId xmlns:a16="http://schemas.microsoft.com/office/drawing/2014/main" id="{A9A9BCAB-51B7-47DA-A782-F9948479334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textlink="">
      <xdr:nvSpPr>
        <xdr:cNvPr id="542" name="テキスト ボックス 541">
          <a:extLst>
            <a:ext uri="{FF2B5EF4-FFF2-40B4-BE49-F238E27FC236}">
              <a16:creationId xmlns:a16="http://schemas.microsoft.com/office/drawing/2014/main" id="{11F0F804-BE47-4941-B0FB-821592BA049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textlink="">
      <xdr:nvSpPr>
        <xdr:cNvPr id="543" name="テキスト ボックス 542">
          <a:extLst>
            <a:ext uri="{FF2B5EF4-FFF2-40B4-BE49-F238E27FC236}">
              <a16:creationId xmlns:a16="http://schemas.microsoft.com/office/drawing/2014/main" id="{A9339C89-5FF9-445C-93DD-7B4FEE47287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textlink="">
      <xdr:nvSpPr>
        <xdr:cNvPr id="544" name="テキスト ボックス 543">
          <a:extLst>
            <a:ext uri="{FF2B5EF4-FFF2-40B4-BE49-F238E27FC236}">
              <a16:creationId xmlns:a16="http://schemas.microsoft.com/office/drawing/2014/main" id="{FC3D18A0-0D92-426B-8606-B547D9B12C0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145796</xdr:rowOff>
    </xdr:from>
    <xdr:to>
      <xdr:col>85</xdr:col>
      <xdr:colOff>177800</xdr:colOff>
      <xdr:row>64</xdr:row>
      <xdr:rowOff>75946</xdr:rowOff>
    </xdr:to>
    <xdr:sp textlink="">
      <xdr:nvSpPr>
        <xdr:cNvPr id="545" name="楕円 544">
          <a:extLst>
            <a:ext uri="{FF2B5EF4-FFF2-40B4-BE49-F238E27FC236}">
              <a16:creationId xmlns:a16="http://schemas.microsoft.com/office/drawing/2014/main" id="{AE2A998D-5CE9-450A-8FB0-0C216A18E9B5}"/>
            </a:ext>
          </a:extLst>
        </xdr:cNvPr>
        <xdr:cNvSpPr/>
      </xdr:nvSpPr>
      <xdr:spPr>
        <a:xfrm>
          <a:off x="162687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60723</xdr:rowOff>
    </xdr:from>
    <xdr:ext cx="405111" cy="259045"/>
    <xdr:sp textlink="">
      <xdr:nvSpPr>
        <xdr:cNvPr id="546" name="【学校施設】&#10;有形固定資産減価償却率該当値テキスト">
          <a:extLst>
            <a:ext uri="{FF2B5EF4-FFF2-40B4-BE49-F238E27FC236}">
              <a16:creationId xmlns:a16="http://schemas.microsoft.com/office/drawing/2014/main" id="{2E2193F1-073B-4B8E-A22E-B7DD8DC9A175}"/>
            </a:ext>
          </a:extLst>
        </xdr:cNvPr>
        <xdr:cNvSpPr txBox="1"/>
      </xdr:nvSpPr>
      <xdr:spPr>
        <a:xfrm>
          <a:off x="16357600" y="1086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106934</xdr:rowOff>
    </xdr:from>
    <xdr:to>
      <xdr:col>81</xdr:col>
      <xdr:colOff>101600</xdr:colOff>
      <xdr:row>64</xdr:row>
      <xdr:rowOff>37084</xdr:rowOff>
    </xdr:to>
    <xdr:sp textlink="">
      <xdr:nvSpPr>
        <xdr:cNvPr id="547" name="楕円 546">
          <a:extLst>
            <a:ext uri="{FF2B5EF4-FFF2-40B4-BE49-F238E27FC236}">
              <a16:creationId xmlns:a16="http://schemas.microsoft.com/office/drawing/2014/main" id="{4EBD2973-54E1-48CB-9E36-5280A9CA398C}"/>
            </a:ext>
          </a:extLst>
        </xdr:cNvPr>
        <xdr:cNvSpPr/>
      </xdr:nvSpPr>
      <xdr:spPr>
        <a:xfrm>
          <a:off x="15430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157734</xdr:rowOff>
    </xdr:from>
    <xdr:to>
      <xdr:col>85</xdr:col>
      <xdr:colOff>127000</xdr:colOff>
      <xdr:row>64</xdr:row>
      <xdr:rowOff>25146</xdr:rowOff>
    </xdr:to>
    <xdr:cxnSp macro="">
      <xdr:nvCxnSpPr>
        <xdr:cNvPr id="548" name="直線コネクタ 547">
          <a:extLst>
            <a:ext uri="{FF2B5EF4-FFF2-40B4-BE49-F238E27FC236}">
              <a16:creationId xmlns:a16="http://schemas.microsoft.com/office/drawing/2014/main" id="{EFAA5717-E401-4954-86B7-AD356B5F654A}"/>
            </a:ext>
          </a:extLst>
        </xdr:cNvPr>
        <xdr:cNvCxnSpPr/>
      </xdr:nvCxnSpPr>
      <xdr:spPr>
        <a:xfrm>
          <a:off x="15481300" y="1095908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84074</xdr:rowOff>
    </xdr:from>
    <xdr:to>
      <xdr:col>76</xdr:col>
      <xdr:colOff>165100</xdr:colOff>
      <xdr:row>64</xdr:row>
      <xdr:rowOff>14224</xdr:rowOff>
    </xdr:to>
    <xdr:sp textlink="">
      <xdr:nvSpPr>
        <xdr:cNvPr id="549" name="楕円 548">
          <a:extLst>
            <a:ext uri="{FF2B5EF4-FFF2-40B4-BE49-F238E27FC236}">
              <a16:creationId xmlns:a16="http://schemas.microsoft.com/office/drawing/2014/main" id="{6B3AB699-FA4E-4DB3-922E-F78B0D8A6518}"/>
            </a:ext>
          </a:extLst>
        </xdr:cNvPr>
        <xdr:cNvSpPr/>
      </xdr:nvSpPr>
      <xdr:spPr>
        <a:xfrm>
          <a:off x="14541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134874</xdr:rowOff>
    </xdr:from>
    <xdr:to>
      <xdr:col>81</xdr:col>
      <xdr:colOff>50800</xdr:colOff>
      <xdr:row>63</xdr:row>
      <xdr:rowOff>157734</xdr:rowOff>
    </xdr:to>
    <xdr:cxnSp macro="">
      <xdr:nvCxnSpPr>
        <xdr:cNvPr id="550" name="直線コネクタ 549">
          <a:extLst>
            <a:ext uri="{FF2B5EF4-FFF2-40B4-BE49-F238E27FC236}">
              <a16:creationId xmlns:a16="http://schemas.microsoft.com/office/drawing/2014/main" id="{66496FAD-8E1B-463E-B440-2D62A29819C3}"/>
            </a:ext>
          </a:extLst>
        </xdr:cNvPr>
        <xdr:cNvCxnSpPr/>
      </xdr:nvCxnSpPr>
      <xdr:spPr>
        <a:xfrm>
          <a:off x="14592300" y="10936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136652</xdr:rowOff>
    </xdr:from>
    <xdr:to>
      <xdr:col>72</xdr:col>
      <xdr:colOff>38100</xdr:colOff>
      <xdr:row>64</xdr:row>
      <xdr:rowOff>66802</xdr:rowOff>
    </xdr:to>
    <xdr:sp textlink="">
      <xdr:nvSpPr>
        <xdr:cNvPr id="551" name="楕円 550">
          <a:extLst>
            <a:ext uri="{FF2B5EF4-FFF2-40B4-BE49-F238E27FC236}">
              <a16:creationId xmlns:a16="http://schemas.microsoft.com/office/drawing/2014/main" id="{3B4CFE05-A6F7-41F7-B3EC-C71FF0F980F3}"/>
            </a:ext>
          </a:extLst>
        </xdr:cNvPr>
        <xdr:cNvSpPr/>
      </xdr:nvSpPr>
      <xdr:spPr>
        <a:xfrm>
          <a:off x="13652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134874</xdr:rowOff>
    </xdr:from>
    <xdr:to>
      <xdr:col>76</xdr:col>
      <xdr:colOff>114300</xdr:colOff>
      <xdr:row>64</xdr:row>
      <xdr:rowOff>16002</xdr:rowOff>
    </xdr:to>
    <xdr:cxnSp macro="">
      <xdr:nvCxnSpPr>
        <xdr:cNvPr id="552" name="直線コネクタ 551">
          <a:extLst>
            <a:ext uri="{FF2B5EF4-FFF2-40B4-BE49-F238E27FC236}">
              <a16:creationId xmlns:a16="http://schemas.microsoft.com/office/drawing/2014/main" id="{82731F52-DCFB-4ACD-B431-225A74F4E450}"/>
            </a:ext>
          </a:extLst>
        </xdr:cNvPr>
        <xdr:cNvCxnSpPr/>
      </xdr:nvCxnSpPr>
      <xdr:spPr>
        <a:xfrm flipV="1">
          <a:off x="13703300" y="1093622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116078</xdr:rowOff>
    </xdr:from>
    <xdr:to>
      <xdr:col>67</xdr:col>
      <xdr:colOff>101600</xdr:colOff>
      <xdr:row>64</xdr:row>
      <xdr:rowOff>46228</xdr:rowOff>
    </xdr:to>
    <xdr:sp textlink="">
      <xdr:nvSpPr>
        <xdr:cNvPr id="553" name="楕円 552">
          <a:extLst>
            <a:ext uri="{FF2B5EF4-FFF2-40B4-BE49-F238E27FC236}">
              <a16:creationId xmlns:a16="http://schemas.microsoft.com/office/drawing/2014/main" id="{C80056D3-F58A-4B52-8917-388B28A3AD30}"/>
            </a:ext>
          </a:extLst>
        </xdr:cNvPr>
        <xdr:cNvSpPr/>
      </xdr:nvSpPr>
      <xdr:spPr>
        <a:xfrm>
          <a:off x="12763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166878</xdr:rowOff>
    </xdr:from>
    <xdr:to>
      <xdr:col>71</xdr:col>
      <xdr:colOff>177800</xdr:colOff>
      <xdr:row>64</xdr:row>
      <xdr:rowOff>16002</xdr:rowOff>
    </xdr:to>
    <xdr:cxnSp macro="">
      <xdr:nvCxnSpPr>
        <xdr:cNvPr id="554" name="直線コネクタ 553">
          <a:extLst>
            <a:ext uri="{FF2B5EF4-FFF2-40B4-BE49-F238E27FC236}">
              <a16:creationId xmlns:a16="http://schemas.microsoft.com/office/drawing/2014/main" id="{6DCE6E80-3C4E-4EFE-9071-47231676C026}"/>
            </a:ext>
          </a:extLst>
        </xdr:cNvPr>
        <xdr:cNvCxnSpPr/>
      </xdr:nvCxnSpPr>
      <xdr:spPr>
        <a:xfrm>
          <a:off x="12814300" y="1096822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textlink="">
      <xdr:nvSpPr>
        <xdr:cNvPr id="555" name="n_1aveValue【学校施設】&#10;有形固定資産減価償却率">
          <a:extLst>
            <a:ext uri="{FF2B5EF4-FFF2-40B4-BE49-F238E27FC236}">
              <a16:creationId xmlns:a16="http://schemas.microsoft.com/office/drawing/2014/main" id="{D94C894B-4485-4DBC-8D27-115313A82BF3}"/>
            </a:ext>
          </a:extLst>
        </xdr:cNvPr>
        <xdr:cNvSpPr txBox="1"/>
      </xdr:nvSpPr>
      <xdr:spPr>
        <a:xfrm>
          <a:off x="152660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133621</xdr:rowOff>
    </xdr:from>
    <xdr:ext cx="405111" cy="259045"/>
    <xdr:sp textlink="">
      <xdr:nvSpPr>
        <xdr:cNvPr id="556" name="n_2aveValue【学校施設】&#10;有形固定資産減価償却率">
          <a:extLst>
            <a:ext uri="{FF2B5EF4-FFF2-40B4-BE49-F238E27FC236}">
              <a16:creationId xmlns:a16="http://schemas.microsoft.com/office/drawing/2014/main" id="{E290D816-3C10-4F92-8593-A985788C8CF0}"/>
            </a:ext>
          </a:extLst>
        </xdr:cNvPr>
        <xdr:cNvSpPr txBox="1"/>
      </xdr:nvSpPr>
      <xdr:spPr>
        <a:xfrm>
          <a:off x="14389744" y="1042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135907</xdr:rowOff>
    </xdr:from>
    <xdr:ext cx="405111" cy="259045"/>
    <xdr:sp textlink="">
      <xdr:nvSpPr>
        <xdr:cNvPr id="557" name="n_3aveValue【学校施設】&#10;有形固定資産減価償却率">
          <a:extLst>
            <a:ext uri="{FF2B5EF4-FFF2-40B4-BE49-F238E27FC236}">
              <a16:creationId xmlns:a16="http://schemas.microsoft.com/office/drawing/2014/main" id="{6C3FD5DF-30A2-475D-90DE-91588D491DA5}"/>
            </a:ext>
          </a:extLst>
        </xdr:cNvPr>
        <xdr:cNvSpPr txBox="1"/>
      </xdr:nvSpPr>
      <xdr:spPr>
        <a:xfrm>
          <a:off x="135007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117619</xdr:rowOff>
    </xdr:from>
    <xdr:ext cx="405111" cy="259045"/>
    <xdr:sp textlink="">
      <xdr:nvSpPr>
        <xdr:cNvPr id="558" name="n_4aveValue【学校施設】&#10;有形固定資産減価償却率">
          <a:extLst>
            <a:ext uri="{FF2B5EF4-FFF2-40B4-BE49-F238E27FC236}">
              <a16:creationId xmlns:a16="http://schemas.microsoft.com/office/drawing/2014/main" id="{8DEAA8C1-FE9E-454A-8C19-A47B93443A47}"/>
            </a:ext>
          </a:extLst>
        </xdr:cNvPr>
        <xdr:cNvSpPr txBox="1"/>
      </xdr:nvSpPr>
      <xdr:spPr>
        <a:xfrm>
          <a:off x="126117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28211</xdr:rowOff>
    </xdr:from>
    <xdr:ext cx="405111" cy="259045"/>
    <xdr:sp textlink="">
      <xdr:nvSpPr>
        <xdr:cNvPr id="559" name="n_1mainValue【学校施設】&#10;有形固定資産減価償却率">
          <a:extLst>
            <a:ext uri="{FF2B5EF4-FFF2-40B4-BE49-F238E27FC236}">
              <a16:creationId xmlns:a16="http://schemas.microsoft.com/office/drawing/2014/main" id="{C8EC5A1E-F0F3-4B52-ABFD-35FAB1302F72}"/>
            </a:ext>
          </a:extLst>
        </xdr:cNvPr>
        <xdr:cNvSpPr txBox="1"/>
      </xdr:nvSpPr>
      <xdr:spPr>
        <a:xfrm>
          <a:off x="15266044" y="1100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5351</xdr:rowOff>
    </xdr:from>
    <xdr:ext cx="405111" cy="259045"/>
    <xdr:sp textlink="">
      <xdr:nvSpPr>
        <xdr:cNvPr id="560" name="n_2mainValue【学校施設】&#10;有形固定資産減価償却率">
          <a:extLst>
            <a:ext uri="{FF2B5EF4-FFF2-40B4-BE49-F238E27FC236}">
              <a16:creationId xmlns:a16="http://schemas.microsoft.com/office/drawing/2014/main" id="{8C6B25FA-EECB-4805-AE06-E6A3C73C1D5A}"/>
            </a:ext>
          </a:extLst>
        </xdr:cNvPr>
        <xdr:cNvSpPr txBox="1"/>
      </xdr:nvSpPr>
      <xdr:spPr>
        <a:xfrm>
          <a:off x="14389744" y="1097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57929</xdr:rowOff>
    </xdr:from>
    <xdr:ext cx="405111" cy="259045"/>
    <xdr:sp textlink="">
      <xdr:nvSpPr>
        <xdr:cNvPr id="561" name="n_3mainValue【学校施設】&#10;有形固定資産減価償却率">
          <a:extLst>
            <a:ext uri="{FF2B5EF4-FFF2-40B4-BE49-F238E27FC236}">
              <a16:creationId xmlns:a16="http://schemas.microsoft.com/office/drawing/2014/main" id="{C3342D42-1B14-4728-9793-0ABF7CDC03C4}"/>
            </a:ext>
          </a:extLst>
        </xdr:cNvPr>
        <xdr:cNvSpPr txBox="1"/>
      </xdr:nvSpPr>
      <xdr:spPr>
        <a:xfrm>
          <a:off x="13500744" y="1103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37355</xdr:rowOff>
    </xdr:from>
    <xdr:ext cx="405111" cy="259045"/>
    <xdr:sp textlink="">
      <xdr:nvSpPr>
        <xdr:cNvPr id="562" name="n_4mainValue【学校施設】&#10;有形固定資産減価償却率">
          <a:extLst>
            <a:ext uri="{FF2B5EF4-FFF2-40B4-BE49-F238E27FC236}">
              <a16:creationId xmlns:a16="http://schemas.microsoft.com/office/drawing/2014/main" id="{F85EA776-7363-4215-BD58-8BD95FD16B03}"/>
            </a:ext>
          </a:extLst>
        </xdr:cNvPr>
        <xdr:cNvSpPr txBox="1"/>
      </xdr:nvSpPr>
      <xdr:spPr>
        <a:xfrm>
          <a:off x="12611744" y="1101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563" name="正方形/長方形 562">
          <a:extLst>
            <a:ext uri="{FF2B5EF4-FFF2-40B4-BE49-F238E27FC236}">
              <a16:creationId xmlns:a16="http://schemas.microsoft.com/office/drawing/2014/main" id="{B9D0EAD2-5F99-45D1-BF0D-A156FD43F27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564" name="正方形/長方形 563">
          <a:extLst>
            <a:ext uri="{FF2B5EF4-FFF2-40B4-BE49-F238E27FC236}">
              <a16:creationId xmlns:a16="http://schemas.microsoft.com/office/drawing/2014/main" id="{20209E5F-4BF7-4F83-B04F-5AB04C7118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565" name="正方形/長方形 564">
          <a:extLst>
            <a:ext uri="{FF2B5EF4-FFF2-40B4-BE49-F238E27FC236}">
              <a16:creationId xmlns:a16="http://schemas.microsoft.com/office/drawing/2014/main" id="{F4307CF4-A5E5-48CD-AC25-2E14700B43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566" name="正方形/長方形 565">
          <a:extLst>
            <a:ext uri="{FF2B5EF4-FFF2-40B4-BE49-F238E27FC236}">
              <a16:creationId xmlns:a16="http://schemas.microsoft.com/office/drawing/2014/main" id="{D3CF3627-DB40-4DDD-9BFE-46B4BFAF50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567" name="正方形/長方形 566">
          <a:extLst>
            <a:ext uri="{FF2B5EF4-FFF2-40B4-BE49-F238E27FC236}">
              <a16:creationId xmlns:a16="http://schemas.microsoft.com/office/drawing/2014/main" id="{D625C5AF-A949-4B12-B175-199E35A2F24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568" name="正方形/長方形 567">
          <a:extLst>
            <a:ext uri="{FF2B5EF4-FFF2-40B4-BE49-F238E27FC236}">
              <a16:creationId xmlns:a16="http://schemas.microsoft.com/office/drawing/2014/main" id="{C40100E0-B591-4FDE-919C-DA798B6A0A9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569" name="正方形/長方形 568">
          <a:extLst>
            <a:ext uri="{FF2B5EF4-FFF2-40B4-BE49-F238E27FC236}">
              <a16:creationId xmlns:a16="http://schemas.microsoft.com/office/drawing/2014/main" id="{81F12AA8-9E6D-4E2A-98F9-B9A755FD791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570" name="正方形/長方形 569">
          <a:extLst>
            <a:ext uri="{FF2B5EF4-FFF2-40B4-BE49-F238E27FC236}">
              <a16:creationId xmlns:a16="http://schemas.microsoft.com/office/drawing/2014/main" id="{81574423-2283-4D0A-85E9-E6AAD67E1EA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textlink="">
      <xdr:nvSpPr>
        <xdr:cNvPr id="571" name="テキスト ボックス 570">
          <a:extLst>
            <a:ext uri="{FF2B5EF4-FFF2-40B4-BE49-F238E27FC236}">
              <a16:creationId xmlns:a16="http://schemas.microsoft.com/office/drawing/2014/main" id="{B5D81EE8-714B-4832-8798-E99BA13A7B8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D4DFF256-3413-4440-9DA5-486FC0A9E0A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textlink="">
      <xdr:nvSpPr>
        <xdr:cNvPr id="573" name="テキスト ボックス 572">
          <a:extLst>
            <a:ext uri="{FF2B5EF4-FFF2-40B4-BE49-F238E27FC236}">
              <a16:creationId xmlns:a16="http://schemas.microsoft.com/office/drawing/2014/main" id="{938AC12C-DC32-4775-B14B-86FCA314ACD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AE660310-8281-4F23-AFEA-7749410755B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textlink="">
      <xdr:nvSpPr>
        <xdr:cNvPr id="575" name="テキスト ボックス 574">
          <a:extLst>
            <a:ext uri="{FF2B5EF4-FFF2-40B4-BE49-F238E27FC236}">
              <a16:creationId xmlns:a16="http://schemas.microsoft.com/office/drawing/2014/main" id="{6AC65EE9-29FE-45BC-A5AD-9D043EBE0AE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C56F202A-E7BE-478E-AA97-29ACA06C8FE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textlink="">
      <xdr:nvSpPr>
        <xdr:cNvPr id="577" name="テキスト ボックス 576">
          <a:extLst>
            <a:ext uri="{FF2B5EF4-FFF2-40B4-BE49-F238E27FC236}">
              <a16:creationId xmlns:a16="http://schemas.microsoft.com/office/drawing/2014/main" id="{29E8FB6E-0248-450E-A21A-58C84C7E6FA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1357583E-E2C2-4958-B23D-C5DF5F35398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textlink="">
      <xdr:nvSpPr>
        <xdr:cNvPr id="579" name="テキスト ボックス 578">
          <a:extLst>
            <a:ext uri="{FF2B5EF4-FFF2-40B4-BE49-F238E27FC236}">
              <a16:creationId xmlns:a16="http://schemas.microsoft.com/office/drawing/2014/main" id="{94717C53-41A9-4467-B847-8E99C740CFE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F1892242-42C9-4112-BEA9-D7F8D42C5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textlink="">
      <xdr:nvSpPr>
        <xdr:cNvPr id="581" name="テキスト ボックス 580">
          <a:extLst>
            <a:ext uri="{FF2B5EF4-FFF2-40B4-BE49-F238E27FC236}">
              <a16:creationId xmlns:a16="http://schemas.microsoft.com/office/drawing/2014/main" id="{82CFE6B2-8D75-4DF3-B617-5CDD14E075A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C355E4A1-AFEA-4E16-85C9-B4CC7AB4825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textlink="">
      <xdr:nvSpPr>
        <xdr:cNvPr id="583" name="テキスト ボックス 582">
          <a:extLst>
            <a:ext uri="{FF2B5EF4-FFF2-40B4-BE49-F238E27FC236}">
              <a16:creationId xmlns:a16="http://schemas.microsoft.com/office/drawing/2014/main" id="{F7D8308E-D958-45F1-A449-0B40AA9BB6E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95645C45-6DEE-448D-B14E-C99F3FC79F5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textlink="">
      <xdr:nvSpPr>
        <xdr:cNvPr id="585" name="テキスト ボックス 584">
          <a:extLst>
            <a:ext uri="{FF2B5EF4-FFF2-40B4-BE49-F238E27FC236}">
              <a16:creationId xmlns:a16="http://schemas.microsoft.com/office/drawing/2014/main" id="{EF8DA761-1BF0-409D-B58A-C5953AFCF13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22A0B9DB-4034-44BB-A312-2C054EED060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textlink="">
      <xdr:nvSpPr>
        <xdr:cNvPr id="587" name="テキスト ボックス 586">
          <a:extLst>
            <a:ext uri="{FF2B5EF4-FFF2-40B4-BE49-F238E27FC236}">
              <a16:creationId xmlns:a16="http://schemas.microsoft.com/office/drawing/2014/main" id="{117B6002-3C55-45C0-B905-1DEB6E38692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588" name="【学校施設】&#10;一人当たり面積グラフ枠">
          <a:extLst>
            <a:ext uri="{FF2B5EF4-FFF2-40B4-BE49-F238E27FC236}">
              <a16:creationId xmlns:a16="http://schemas.microsoft.com/office/drawing/2014/main" id="{C4087F2D-A205-4442-9702-44317492CD1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a:extLst>
            <a:ext uri="{FF2B5EF4-FFF2-40B4-BE49-F238E27FC236}">
              <a16:creationId xmlns:a16="http://schemas.microsoft.com/office/drawing/2014/main" id="{641059FF-5A47-4C0A-9ED5-BD2B92F9FADE}"/>
            </a:ext>
          </a:extLst>
        </xdr:cNvPr>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textlink="">
      <xdr:nvSpPr>
        <xdr:cNvPr id="590" name="【学校施設】&#10;一人当たり面積最小値テキスト">
          <a:extLst>
            <a:ext uri="{FF2B5EF4-FFF2-40B4-BE49-F238E27FC236}">
              <a16:creationId xmlns:a16="http://schemas.microsoft.com/office/drawing/2014/main" id="{71576144-63D3-4E7B-878F-CDB16AB0EB9D}"/>
            </a:ext>
          </a:extLst>
        </xdr:cNvPr>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a:extLst>
            <a:ext uri="{FF2B5EF4-FFF2-40B4-BE49-F238E27FC236}">
              <a16:creationId xmlns:a16="http://schemas.microsoft.com/office/drawing/2014/main" id="{9EA3B72A-4CDC-49CA-818A-046801EB87A6}"/>
            </a:ext>
          </a:extLst>
        </xdr:cNvPr>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textlink="">
      <xdr:nvSpPr>
        <xdr:cNvPr id="592" name="【学校施設】&#10;一人当たり面積最大値テキスト">
          <a:extLst>
            <a:ext uri="{FF2B5EF4-FFF2-40B4-BE49-F238E27FC236}">
              <a16:creationId xmlns:a16="http://schemas.microsoft.com/office/drawing/2014/main" id="{58B8A1D7-C35A-4168-A546-3171CF455CD4}"/>
            </a:ext>
          </a:extLst>
        </xdr:cNvPr>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a:extLst>
            <a:ext uri="{FF2B5EF4-FFF2-40B4-BE49-F238E27FC236}">
              <a16:creationId xmlns:a16="http://schemas.microsoft.com/office/drawing/2014/main" id="{547B620F-CC9C-46F1-A655-7D4A68190245}"/>
            </a:ext>
          </a:extLst>
        </xdr:cNvPr>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textlink="">
      <xdr:nvSpPr>
        <xdr:cNvPr id="594" name="【学校施設】&#10;一人当たり面積平均値テキスト">
          <a:extLst>
            <a:ext uri="{FF2B5EF4-FFF2-40B4-BE49-F238E27FC236}">
              <a16:creationId xmlns:a16="http://schemas.microsoft.com/office/drawing/2014/main" id="{05BCF032-1EB4-46BD-B47F-B3E93CA7D5D8}"/>
            </a:ext>
          </a:extLst>
        </xdr:cNvPr>
        <xdr:cNvSpPr txBox="1"/>
      </xdr:nvSpPr>
      <xdr:spPr>
        <a:xfrm>
          <a:off x="22199600" y="10251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textlink="">
      <xdr:nvSpPr>
        <xdr:cNvPr id="595" name="フローチャート: 判断 594">
          <a:extLst>
            <a:ext uri="{FF2B5EF4-FFF2-40B4-BE49-F238E27FC236}">
              <a16:creationId xmlns:a16="http://schemas.microsoft.com/office/drawing/2014/main" id="{7737EA29-73D7-449A-811A-602E9D34A1CE}"/>
            </a:ext>
          </a:extLst>
        </xdr:cNvPr>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textlink="">
      <xdr:nvSpPr>
        <xdr:cNvPr id="596" name="フローチャート: 判断 595">
          <a:extLst>
            <a:ext uri="{FF2B5EF4-FFF2-40B4-BE49-F238E27FC236}">
              <a16:creationId xmlns:a16="http://schemas.microsoft.com/office/drawing/2014/main" id="{A7CA12A5-786D-4BD2-9CED-45E9E24E7A93}"/>
            </a:ext>
          </a:extLst>
        </xdr:cNvPr>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textlink="">
      <xdr:nvSpPr>
        <xdr:cNvPr id="597" name="フローチャート: 判断 596">
          <a:extLst>
            <a:ext uri="{FF2B5EF4-FFF2-40B4-BE49-F238E27FC236}">
              <a16:creationId xmlns:a16="http://schemas.microsoft.com/office/drawing/2014/main" id="{71ECA00A-91D1-4E37-8941-D4F18A351C79}"/>
            </a:ext>
          </a:extLst>
        </xdr:cNvPr>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textlink="">
      <xdr:nvSpPr>
        <xdr:cNvPr id="598" name="フローチャート: 判断 597">
          <a:extLst>
            <a:ext uri="{FF2B5EF4-FFF2-40B4-BE49-F238E27FC236}">
              <a16:creationId xmlns:a16="http://schemas.microsoft.com/office/drawing/2014/main" id="{51A73299-FE72-4458-B802-99D77FDEA52E}"/>
            </a:ext>
          </a:extLst>
        </xdr:cNvPr>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textlink="">
      <xdr:nvSpPr>
        <xdr:cNvPr id="599" name="フローチャート: 判断 598">
          <a:extLst>
            <a:ext uri="{FF2B5EF4-FFF2-40B4-BE49-F238E27FC236}">
              <a16:creationId xmlns:a16="http://schemas.microsoft.com/office/drawing/2014/main" id="{A515DAA8-4203-4EF6-BB64-5C676DF8C643}"/>
            </a:ext>
          </a:extLst>
        </xdr:cNvPr>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textlink="">
      <xdr:nvSpPr>
        <xdr:cNvPr id="600" name="テキスト ボックス 599">
          <a:extLst>
            <a:ext uri="{FF2B5EF4-FFF2-40B4-BE49-F238E27FC236}">
              <a16:creationId xmlns:a16="http://schemas.microsoft.com/office/drawing/2014/main" id="{3311FC62-07CC-4691-BDCF-04E55D8D38D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textlink="">
      <xdr:nvSpPr>
        <xdr:cNvPr id="601" name="テキスト ボックス 600">
          <a:extLst>
            <a:ext uri="{FF2B5EF4-FFF2-40B4-BE49-F238E27FC236}">
              <a16:creationId xmlns:a16="http://schemas.microsoft.com/office/drawing/2014/main" id="{67F63D9C-39CC-4613-89A9-682BD83A0CF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textlink="">
      <xdr:nvSpPr>
        <xdr:cNvPr id="602" name="テキスト ボックス 601">
          <a:extLst>
            <a:ext uri="{FF2B5EF4-FFF2-40B4-BE49-F238E27FC236}">
              <a16:creationId xmlns:a16="http://schemas.microsoft.com/office/drawing/2014/main" id="{61708C00-9F24-4EC4-9E85-6AD032534A4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textlink="">
      <xdr:nvSpPr>
        <xdr:cNvPr id="603" name="テキスト ボックス 602">
          <a:extLst>
            <a:ext uri="{FF2B5EF4-FFF2-40B4-BE49-F238E27FC236}">
              <a16:creationId xmlns:a16="http://schemas.microsoft.com/office/drawing/2014/main" id="{63279C90-ABDA-4223-BFF3-477FB0949DE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textlink="">
      <xdr:nvSpPr>
        <xdr:cNvPr id="604" name="テキスト ボックス 603">
          <a:extLst>
            <a:ext uri="{FF2B5EF4-FFF2-40B4-BE49-F238E27FC236}">
              <a16:creationId xmlns:a16="http://schemas.microsoft.com/office/drawing/2014/main" id="{7C559785-E48B-4FF0-9F14-8A4A9A0FA45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39007</xdr:rowOff>
    </xdr:from>
    <xdr:to>
      <xdr:col>116</xdr:col>
      <xdr:colOff>114300</xdr:colOff>
      <xdr:row>59</xdr:row>
      <xdr:rowOff>140607</xdr:rowOff>
    </xdr:to>
    <xdr:sp textlink="">
      <xdr:nvSpPr>
        <xdr:cNvPr id="605" name="楕円 604">
          <a:extLst>
            <a:ext uri="{FF2B5EF4-FFF2-40B4-BE49-F238E27FC236}">
              <a16:creationId xmlns:a16="http://schemas.microsoft.com/office/drawing/2014/main" id="{BF3388FA-DB1F-4FED-B08A-322D8CF95C8F}"/>
            </a:ext>
          </a:extLst>
        </xdr:cNvPr>
        <xdr:cNvSpPr/>
      </xdr:nvSpPr>
      <xdr:spPr>
        <a:xfrm>
          <a:off x="221107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61884</xdr:rowOff>
    </xdr:from>
    <xdr:ext cx="469744" cy="259045"/>
    <xdr:sp textlink="">
      <xdr:nvSpPr>
        <xdr:cNvPr id="606" name="【学校施設】&#10;一人当たり面積該当値テキスト">
          <a:extLst>
            <a:ext uri="{FF2B5EF4-FFF2-40B4-BE49-F238E27FC236}">
              <a16:creationId xmlns:a16="http://schemas.microsoft.com/office/drawing/2014/main" id="{EAF0FE34-CB83-49A9-9AC8-0DBEEEF61125}"/>
            </a:ext>
          </a:extLst>
        </xdr:cNvPr>
        <xdr:cNvSpPr txBox="1"/>
      </xdr:nvSpPr>
      <xdr:spPr>
        <a:xfrm>
          <a:off x="22199600" y="1000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53159</xdr:rowOff>
    </xdr:from>
    <xdr:to>
      <xdr:col>112</xdr:col>
      <xdr:colOff>38100</xdr:colOff>
      <xdr:row>59</xdr:row>
      <xdr:rowOff>154759</xdr:rowOff>
    </xdr:to>
    <xdr:sp textlink="">
      <xdr:nvSpPr>
        <xdr:cNvPr id="607" name="楕円 606">
          <a:extLst>
            <a:ext uri="{FF2B5EF4-FFF2-40B4-BE49-F238E27FC236}">
              <a16:creationId xmlns:a16="http://schemas.microsoft.com/office/drawing/2014/main" id="{E5D2B6EF-5252-4FBE-9DCF-8011CA9FE819}"/>
            </a:ext>
          </a:extLst>
        </xdr:cNvPr>
        <xdr:cNvSpPr/>
      </xdr:nvSpPr>
      <xdr:spPr>
        <a:xfrm>
          <a:off x="21272500" y="1016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89807</xdr:rowOff>
    </xdr:from>
    <xdr:to>
      <xdr:col>116</xdr:col>
      <xdr:colOff>63500</xdr:colOff>
      <xdr:row>59</xdr:row>
      <xdr:rowOff>103959</xdr:rowOff>
    </xdr:to>
    <xdr:cxnSp macro="">
      <xdr:nvCxnSpPr>
        <xdr:cNvPr id="608" name="直線コネクタ 607">
          <a:extLst>
            <a:ext uri="{FF2B5EF4-FFF2-40B4-BE49-F238E27FC236}">
              <a16:creationId xmlns:a16="http://schemas.microsoft.com/office/drawing/2014/main" id="{148DA992-DAE0-4F09-958A-59BD221C70B9}"/>
            </a:ext>
          </a:extLst>
        </xdr:cNvPr>
        <xdr:cNvCxnSpPr/>
      </xdr:nvCxnSpPr>
      <xdr:spPr>
        <a:xfrm flipV="1">
          <a:off x="21323300" y="10205357"/>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68399</xdr:rowOff>
    </xdr:from>
    <xdr:to>
      <xdr:col>107</xdr:col>
      <xdr:colOff>101600</xdr:colOff>
      <xdr:row>59</xdr:row>
      <xdr:rowOff>169999</xdr:rowOff>
    </xdr:to>
    <xdr:sp textlink="">
      <xdr:nvSpPr>
        <xdr:cNvPr id="609" name="楕円 608">
          <a:extLst>
            <a:ext uri="{FF2B5EF4-FFF2-40B4-BE49-F238E27FC236}">
              <a16:creationId xmlns:a16="http://schemas.microsoft.com/office/drawing/2014/main" id="{F1D7DCB3-3520-4440-8444-0DBEC490440A}"/>
            </a:ext>
          </a:extLst>
        </xdr:cNvPr>
        <xdr:cNvSpPr/>
      </xdr:nvSpPr>
      <xdr:spPr>
        <a:xfrm>
          <a:off x="20383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103959</xdr:rowOff>
    </xdr:from>
    <xdr:to>
      <xdr:col>111</xdr:col>
      <xdr:colOff>177800</xdr:colOff>
      <xdr:row>59</xdr:row>
      <xdr:rowOff>119199</xdr:rowOff>
    </xdr:to>
    <xdr:cxnSp macro="">
      <xdr:nvCxnSpPr>
        <xdr:cNvPr id="610" name="直線コネクタ 609">
          <a:extLst>
            <a:ext uri="{FF2B5EF4-FFF2-40B4-BE49-F238E27FC236}">
              <a16:creationId xmlns:a16="http://schemas.microsoft.com/office/drawing/2014/main" id="{EA359BDD-C05B-4D85-A720-C1AEAA4B6B2D}"/>
            </a:ext>
          </a:extLst>
        </xdr:cNvPr>
        <xdr:cNvCxnSpPr/>
      </xdr:nvCxnSpPr>
      <xdr:spPr>
        <a:xfrm flipV="1">
          <a:off x="20434300" y="1021950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80373</xdr:rowOff>
    </xdr:from>
    <xdr:to>
      <xdr:col>102</xdr:col>
      <xdr:colOff>165100</xdr:colOff>
      <xdr:row>60</xdr:row>
      <xdr:rowOff>10523</xdr:rowOff>
    </xdr:to>
    <xdr:sp textlink="">
      <xdr:nvSpPr>
        <xdr:cNvPr id="611" name="楕円 610">
          <a:extLst>
            <a:ext uri="{FF2B5EF4-FFF2-40B4-BE49-F238E27FC236}">
              <a16:creationId xmlns:a16="http://schemas.microsoft.com/office/drawing/2014/main" id="{0A5E0978-AA40-4B02-954C-F7B896BE6F3A}"/>
            </a:ext>
          </a:extLst>
        </xdr:cNvPr>
        <xdr:cNvSpPr/>
      </xdr:nvSpPr>
      <xdr:spPr>
        <a:xfrm>
          <a:off x="19494500" y="101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119199</xdr:rowOff>
    </xdr:from>
    <xdr:to>
      <xdr:col>107</xdr:col>
      <xdr:colOff>50800</xdr:colOff>
      <xdr:row>59</xdr:row>
      <xdr:rowOff>131173</xdr:rowOff>
    </xdr:to>
    <xdr:cxnSp macro="">
      <xdr:nvCxnSpPr>
        <xdr:cNvPr id="612" name="直線コネクタ 611">
          <a:extLst>
            <a:ext uri="{FF2B5EF4-FFF2-40B4-BE49-F238E27FC236}">
              <a16:creationId xmlns:a16="http://schemas.microsoft.com/office/drawing/2014/main" id="{1ABDEFA7-32FB-4EFD-AC2F-DADD88A06B00}"/>
            </a:ext>
          </a:extLst>
        </xdr:cNvPr>
        <xdr:cNvCxnSpPr/>
      </xdr:nvCxnSpPr>
      <xdr:spPr>
        <a:xfrm flipV="1">
          <a:off x="19545300" y="10234749"/>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91259</xdr:rowOff>
    </xdr:from>
    <xdr:to>
      <xdr:col>98</xdr:col>
      <xdr:colOff>38100</xdr:colOff>
      <xdr:row>60</xdr:row>
      <xdr:rowOff>21409</xdr:rowOff>
    </xdr:to>
    <xdr:sp textlink="">
      <xdr:nvSpPr>
        <xdr:cNvPr id="613" name="楕円 612">
          <a:extLst>
            <a:ext uri="{FF2B5EF4-FFF2-40B4-BE49-F238E27FC236}">
              <a16:creationId xmlns:a16="http://schemas.microsoft.com/office/drawing/2014/main" id="{3427CD7E-79B9-4BA6-8F85-AA9E0455146E}"/>
            </a:ext>
          </a:extLst>
        </xdr:cNvPr>
        <xdr:cNvSpPr/>
      </xdr:nvSpPr>
      <xdr:spPr>
        <a:xfrm>
          <a:off x="18605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131173</xdr:rowOff>
    </xdr:from>
    <xdr:to>
      <xdr:col>102</xdr:col>
      <xdr:colOff>114300</xdr:colOff>
      <xdr:row>59</xdr:row>
      <xdr:rowOff>142059</xdr:rowOff>
    </xdr:to>
    <xdr:cxnSp macro="">
      <xdr:nvCxnSpPr>
        <xdr:cNvPr id="614" name="直線コネクタ 613">
          <a:extLst>
            <a:ext uri="{FF2B5EF4-FFF2-40B4-BE49-F238E27FC236}">
              <a16:creationId xmlns:a16="http://schemas.microsoft.com/office/drawing/2014/main" id="{5BFAD8EB-A85C-4A95-BF17-70F8F47D2298}"/>
            </a:ext>
          </a:extLst>
        </xdr:cNvPr>
        <xdr:cNvCxnSpPr/>
      </xdr:nvCxnSpPr>
      <xdr:spPr>
        <a:xfrm flipV="1">
          <a:off x="18656300" y="1024672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100710</xdr:rowOff>
    </xdr:from>
    <xdr:ext cx="469744" cy="259045"/>
    <xdr:sp textlink="">
      <xdr:nvSpPr>
        <xdr:cNvPr id="615" name="n_1aveValue【学校施設】&#10;一人当たり面積">
          <a:extLst>
            <a:ext uri="{FF2B5EF4-FFF2-40B4-BE49-F238E27FC236}">
              <a16:creationId xmlns:a16="http://schemas.microsoft.com/office/drawing/2014/main" id="{EB8CD7A2-1881-4F96-B362-094E6A49A644}"/>
            </a:ext>
          </a:extLst>
        </xdr:cNvPr>
        <xdr:cNvSpPr txBox="1"/>
      </xdr:nvSpPr>
      <xdr:spPr>
        <a:xfrm>
          <a:off x="21075727" y="103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129012</xdr:rowOff>
    </xdr:from>
    <xdr:ext cx="469744" cy="259045"/>
    <xdr:sp textlink="">
      <xdr:nvSpPr>
        <xdr:cNvPr id="616" name="n_2aveValue【学校施設】&#10;一人当たり面積">
          <a:extLst>
            <a:ext uri="{FF2B5EF4-FFF2-40B4-BE49-F238E27FC236}">
              <a16:creationId xmlns:a16="http://schemas.microsoft.com/office/drawing/2014/main" id="{E04CCCE6-F7B0-42D9-A990-96303248412F}"/>
            </a:ext>
          </a:extLst>
        </xdr:cNvPr>
        <xdr:cNvSpPr txBox="1"/>
      </xdr:nvSpPr>
      <xdr:spPr>
        <a:xfrm>
          <a:off x="20199427" y="1041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145342</xdr:rowOff>
    </xdr:from>
    <xdr:ext cx="469744" cy="259045"/>
    <xdr:sp textlink="">
      <xdr:nvSpPr>
        <xdr:cNvPr id="617" name="n_3aveValue【学校施設】&#10;一人当たり面積">
          <a:extLst>
            <a:ext uri="{FF2B5EF4-FFF2-40B4-BE49-F238E27FC236}">
              <a16:creationId xmlns:a16="http://schemas.microsoft.com/office/drawing/2014/main" id="{47DB3872-81A8-404B-B5D4-41FB3325F15A}"/>
            </a:ext>
          </a:extLst>
        </xdr:cNvPr>
        <xdr:cNvSpPr txBox="1"/>
      </xdr:nvSpPr>
      <xdr:spPr>
        <a:xfrm>
          <a:off x="19310427" y="1043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114861</xdr:rowOff>
    </xdr:from>
    <xdr:ext cx="469744" cy="259045"/>
    <xdr:sp textlink="">
      <xdr:nvSpPr>
        <xdr:cNvPr id="618" name="n_4aveValue【学校施設】&#10;一人当たり面積">
          <a:extLst>
            <a:ext uri="{FF2B5EF4-FFF2-40B4-BE49-F238E27FC236}">
              <a16:creationId xmlns:a16="http://schemas.microsoft.com/office/drawing/2014/main" id="{D8195C9B-722A-4C2E-BE10-EA26E376046C}"/>
            </a:ext>
          </a:extLst>
        </xdr:cNvPr>
        <xdr:cNvSpPr txBox="1"/>
      </xdr:nvSpPr>
      <xdr:spPr>
        <a:xfrm>
          <a:off x="18421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171286</xdr:rowOff>
    </xdr:from>
    <xdr:ext cx="469744" cy="259045"/>
    <xdr:sp textlink="">
      <xdr:nvSpPr>
        <xdr:cNvPr id="619" name="n_1mainValue【学校施設】&#10;一人当たり面積">
          <a:extLst>
            <a:ext uri="{FF2B5EF4-FFF2-40B4-BE49-F238E27FC236}">
              <a16:creationId xmlns:a16="http://schemas.microsoft.com/office/drawing/2014/main" id="{5709252D-05D8-447F-A860-8481A2BD21DC}"/>
            </a:ext>
          </a:extLst>
        </xdr:cNvPr>
        <xdr:cNvSpPr txBox="1"/>
      </xdr:nvSpPr>
      <xdr:spPr>
        <a:xfrm>
          <a:off x="21075727" y="994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15076</xdr:rowOff>
    </xdr:from>
    <xdr:ext cx="469744" cy="259045"/>
    <xdr:sp textlink="">
      <xdr:nvSpPr>
        <xdr:cNvPr id="620" name="n_2mainValue【学校施設】&#10;一人当たり面積">
          <a:extLst>
            <a:ext uri="{FF2B5EF4-FFF2-40B4-BE49-F238E27FC236}">
              <a16:creationId xmlns:a16="http://schemas.microsoft.com/office/drawing/2014/main" id="{DE3DD63D-C727-4136-B0E4-FF49C44AD229}"/>
            </a:ext>
          </a:extLst>
        </xdr:cNvPr>
        <xdr:cNvSpPr txBox="1"/>
      </xdr:nvSpPr>
      <xdr:spPr>
        <a:xfrm>
          <a:off x="20199427" y="995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27050</xdr:rowOff>
    </xdr:from>
    <xdr:ext cx="469744" cy="259045"/>
    <xdr:sp textlink="">
      <xdr:nvSpPr>
        <xdr:cNvPr id="621" name="n_3mainValue【学校施設】&#10;一人当たり面積">
          <a:extLst>
            <a:ext uri="{FF2B5EF4-FFF2-40B4-BE49-F238E27FC236}">
              <a16:creationId xmlns:a16="http://schemas.microsoft.com/office/drawing/2014/main" id="{0014B3F5-9B5C-4B62-B845-83521250A00F}"/>
            </a:ext>
          </a:extLst>
        </xdr:cNvPr>
        <xdr:cNvSpPr txBox="1"/>
      </xdr:nvSpPr>
      <xdr:spPr>
        <a:xfrm>
          <a:off x="19310427" y="99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37936</xdr:rowOff>
    </xdr:from>
    <xdr:ext cx="469744" cy="259045"/>
    <xdr:sp textlink="">
      <xdr:nvSpPr>
        <xdr:cNvPr id="622" name="n_4mainValue【学校施設】&#10;一人当たり面積">
          <a:extLst>
            <a:ext uri="{FF2B5EF4-FFF2-40B4-BE49-F238E27FC236}">
              <a16:creationId xmlns:a16="http://schemas.microsoft.com/office/drawing/2014/main" id="{CEA4A035-024D-47D7-B5EC-165845B18FB2}"/>
            </a:ext>
          </a:extLst>
        </xdr:cNvPr>
        <xdr:cNvSpPr txBox="1"/>
      </xdr:nvSpPr>
      <xdr:spPr>
        <a:xfrm>
          <a:off x="18421427" y="998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623" name="正方形/長方形 622">
          <a:extLst>
            <a:ext uri="{FF2B5EF4-FFF2-40B4-BE49-F238E27FC236}">
              <a16:creationId xmlns:a16="http://schemas.microsoft.com/office/drawing/2014/main" id="{02244821-CCEC-4575-9AAB-ECA3A963409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624" name="正方形/長方形 623">
          <a:extLst>
            <a:ext uri="{FF2B5EF4-FFF2-40B4-BE49-F238E27FC236}">
              <a16:creationId xmlns:a16="http://schemas.microsoft.com/office/drawing/2014/main" id="{6C51A755-CB97-4526-AC59-204CD7609F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625" name="正方形/長方形 624">
          <a:extLst>
            <a:ext uri="{FF2B5EF4-FFF2-40B4-BE49-F238E27FC236}">
              <a16:creationId xmlns:a16="http://schemas.microsoft.com/office/drawing/2014/main" id="{612F7ACF-2EE0-4723-8B1C-86A5C4C138F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626" name="正方形/長方形 625">
          <a:extLst>
            <a:ext uri="{FF2B5EF4-FFF2-40B4-BE49-F238E27FC236}">
              <a16:creationId xmlns:a16="http://schemas.microsoft.com/office/drawing/2014/main" id="{18FACDE9-B5BF-4D01-B961-868AB85381D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627" name="正方形/長方形 626">
          <a:extLst>
            <a:ext uri="{FF2B5EF4-FFF2-40B4-BE49-F238E27FC236}">
              <a16:creationId xmlns:a16="http://schemas.microsoft.com/office/drawing/2014/main" id="{99B756CB-6343-4C07-B4E9-9F39995770F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628" name="正方形/長方形 627">
          <a:extLst>
            <a:ext uri="{FF2B5EF4-FFF2-40B4-BE49-F238E27FC236}">
              <a16:creationId xmlns:a16="http://schemas.microsoft.com/office/drawing/2014/main" id="{667403E2-7836-45EF-BDE2-6B997C47CEA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629" name="正方形/長方形 628">
          <a:extLst>
            <a:ext uri="{FF2B5EF4-FFF2-40B4-BE49-F238E27FC236}">
              <a16:creationId xmlns:a16="http://schemas.microsoft.com/office/drawing/2014/main" id="{771D7090-E858-42AF-A6B3-C944E00084A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630" name="正方形/長方形 629">
          <a:extLst>
            <a:ext uri="{FF2B5EF4-FFF2-40B4-BE49-F238E27FC236}">
              <a16:creationId xmlns:a16="http://schemas.microsoft.com/office/drawing/2014/main" id="{3CFBF270-64FB-4F62-9C5E-0822F31AD87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textlink="">
      <xdr:nvSpPr>
        <xdr:cNvPr id="631" name="テキスト ボックス 630">
          <a:extLst>
            <a:ext uri="{FF2B5EF4-FFF2-40B4-BE49-F238E27FC236}">
              <a16:creationId xmlns:a16="http://schemas.microsoft.com/office/drawing/2014/main" id="{5EB2805B-5BEF-4752-A4E4-72CBF5E8FF9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854E2A0D-512E-419B-AC5A-8BE49315244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textlink="">
      <xdr:nvSpPr>
        <xdr:cNvPr id="633" name="テキスト ボックス 632">
          <a:extLst>
            <a:ext uri="{FF2B5EF4-FFF2-40B4-BE49-F238E27FC236}">
              <a16:creationId xmlns:a16="http://schemas.microsoft.com/office/drawing/2014/main" id="{4AFFFAA0-E80E-414D-A909-2B19C377123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CDFFF35D-611D-4369-9A05-80E9908BC42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textlink="">
      <xdr:nvSpPr>
        <xdr:cNvPr id="635" name="テキスト ボックス 634">
          <a:extLst>
            <a:ext uri="{FF2B5EF4-FFF2-40B4-BE49-F238E27FC236}">
              <a16:creationId xmlns:a16="http://schemas.microsoft.com/office/drawing/2014/main" id="{ABEDE1A4-016D-4E89-8067-349B2C99694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A96B86B0-3CCF-44DD-871D-460FF72D3CF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textlink="">
      <xdr:nvSpPr>
        <xdr:cNvPr id="637" name="テキスト ボックス 636">
          <a:extLst>
            <a:ext uri="{FF2B5EF4-FFF2-40B4-BE49-F238E27FC236}">
              <a16:creationId xmlns:a16="http://schemas.microsoft.com/office/drawing/2014/main" id="{384EB536-6011-45FB-BEA9-014E26C1609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AFF9A521-93D8-44E6-9429-DF8DC01D406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textlink="">
      <xdr:nvSpPr>
        <xdr:cNvPr id="639" name="テキスト ボックス 638">
          <a:extLst>
            <a:ext uri="{FF2B5EF4-FFF2-40B4-BE49-F238E27FC236}">
              <a16:creationId xmlns:a16="http://schemas.microsoft.com/office/drawing/2014/main" id="{C9D31F85-9D73-4ADA-86C0-23E50835D4D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5A17E362-F013-484B-AFC8-CFB737E1F6A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textlink="">
      <xdr:nvSpPr>
        <xdr:cNvPr id="641" name="テキスト ボックス 640">
          <a:extLst>
            <a:ext uri="{FF2B5EF4-FFF2-40B4-BE49-F238E27FC236}">
              <a16:creationId xmlns:a16="http://schemas.microsoft.com/office/drawing/2014/main" id="{058FB615-5962-4714-A04B-62DE68BFA91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A82F156F-6F1D-4435-BA3B-62571FE8687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textlink="">
      <xdr:nvSpPr>
        <xdr:cNvPr id="643" name="テキスト ボックス 642">
          <a:extLst>
            <a:ext uri="{FF2B5EF4-FFF2-40B4-BE49-F238E27FC236}">
              <a16:creationId xmlns:a16="http://schemas.microsoft.com/office/drawing/2014/main" id="{D690E8EB-D3CB-458E-BB92-7953AB022E3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4D66468F-4CA8-4587-9A4D-903300DAA7E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textlink="">
      <xdr:nvSpPr>
        <xdr:cNvPr id="645" name="テキスト ボックス 644">
          <a:extLst>
            <a:ext uri="{FF2B5EF4-FFF2-40B4-BE49-F238E27FC236}">
              <a16:creationId xmlns:a16="http://schemas.microsoft.com/office/drawing/2014/main" id="{8B9A330E-6C68-4D35-8583-19A367D1C3C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textlink="">
      <xdr:nvSpPr>
        <xdr:cNvPr id="646" name="【児童館】&#10;有形固定資産減価償却率グラフ枠">
          <a:extLst>
            <a:ext uri="{FF2B5EF4-FFF2-40B4-BE49-F238E27FC236}">
              <a16:creationId xmlns:a16="http://schemas.microsoft.com/office/drawing/2014/main" id="{C7C8AC1D-7BBD-4101-ACEE-CECB3412719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0E3CDFCE-EE74-47B1-BC58-F93AF758F93B}"/>
            </a:ext>
          </a:extLst>
        </xdr:cNvPr>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textlink="">
      <xdr:nvSpPr>
        <xdr:cNvPr id="648" name="【児童館】&#10;有形固定資産減価償却率最小値テキスト">
          <a:extLst>
            <a:ext uri="{FF2B5EF4-FFF2-40B4-BE49-F238E27FC236}">
              <a16:creationId xmlns:a16="http://schemas.microsoft.com/office/drawing/2014/main" id="{2B1D7730-7DE3-42D8-A79F-A38C78F4DAEE}"/>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828F264D-8552-4ACB-8134-CF8BF5DD9641}"/>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textlink="">
      <xdr:nvSpPr>
        <xdr:cNvPr id="650" name="【児童館】&#10;有形固定資産減価償却率最大値テキスト">
          <a:extLst>
            <a:ext uri="{FF2B5EF4-FFF2-40B4-BE49-F238E27FC236}">
              <a16:creationId xmlns:a16="http://schemas.microsoft.com/office/drawing/2014/main" id="{425D8429-1AD0-4A75-A134-A996779F623D}"/>
            </a:ext>
          </a:extLst>
        </xdr:cNvPr>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a:extLst>
            <a:ext uri="{FF2B5EF4-FFF2-40B4-BE49-F238E27FC236}">
              <a16:creationId xmlns:a16="http://schemas.microsoft.com/office/drawing/2014/main" id="{9A29FA6F-3228-4D32-ADF0-C612A25DF997}"/>
            </a:ext>
          </a:extLst>
        </xdr:cNvPr>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textlink="">
      <xdr:nvSpPr>
        <xdr:cNvPr id="652" name="【児童館】&#10;有形固定資産減価償却率平均値テキスト">
          <a:extLst>
            <a:ext uri="{FF2B5EF4-FFF2-40B4-BE49-F238E27FC236}">
              <a16:creationId xmlns:a16="http://schemas.microsoft.com/office/drawing/2014/main" id="{9666960C-3742-48C2-9AFF-F52D280155C4}"/>
            </a:ext>
          </a:extLst>
        </xdr:cNvPr>
        <xdr:cNvSpPr txBox="1"/>
      </xdr:nvSpPr>
      <xdr:spPr>
        <a:xfrm>
          <a:off x="16357600" y="1376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textlink="">
      <xdr:nvSpPr>
        <xdr:cNvPr id="653" name="フローチャート: 判断 652">
          <a:extLst>
            <a:ext uri="{FF2B5EF4-FFF2-40B4-BE49-F238E27FC236}">
              <a16:creationId xmlns:a16="http://schemas.microsoft.com/office/drawing/2014/main" id="{45EB2DCE-BB5E-45A6-B5F4-409B7BFB03DF}"/>
            </a:ext>
          </a:extLst>
        </xdr:cNvPr>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textlink="">
      <xdr:nvSpPr>
        <xdr:cNvPr id="654" name="フローチャート: 判断 653">
          <a:extLst>
            <a:ext uri="{FF2B5EF4-FFF2-40B4-BE49-F238E27FC236}">
              <a16:creationId xmlns:a16="http://schemas.microsoft.com/office/drawing/2014/main" id="{C6AE71BB-D78E-4B9F-B2DE-C92B26E8BA1F}"/>
            </a:ext>
          </a:extLst>
        </xdr:cNvPr>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textlink="">
      <xdr:nvSpPr>
        <xdr:cNvPr id="655" name="フローチャート: 判断 654">
          <a:extLst>
            <a:ext uri="{FF2B5EF4-FFF2-40B4-BE49-F238E27FC236}">
              <a16:creationId xmlns:a16="http://schemas.microsoft.com/office/drawing/2014/main" id="{A9D73AB7-488E-4842-8E23-22FEF8A5ACF4}"/>
            </a:ext>
          </a:extLst>
        </xdr:cNvPr>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textlink="">
      <xdr:nvSpPr>
        <xdr:cNvPr id="656" name="フローチャート: 判断 655">
          <a:extLst>
            <a:ext uri="{FF2B5EF4-FFF2-40B4-BE49-F238E27FC236}">
              <a16:creationId xmlns:a16="http://schemas.microsoft.com/office/drawing/2014/main" id="{216CFF77-B44A-494E-95CE-85951210B6B3}"/>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textlink="">
      <xdr:nvSpPr>
        <xdr:cNvPr id="657" name="フローチャート: 判断 656">
          <a:extLst>
            <a:ext uri="{FF2B5EF4-FFF2-40B4-BE49-F238E27FC236}">
              <a16:creationId xmlns:a16="http://schemas.microsoft.com/office/drawing/2014/main" id="{56E54212-CDC3-40C8-8AA5-AF9D1CB5C474}"/>
            </a:ext>
          </a:extLst>
        </xdr:cNvPr>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textlink="">
      <xdr:nvSpPr>
        <xdr:cNvPr id="658" name="テキスト ボックス 657">
          <a:extLst>
            <a:ext uri="{FF2B5EF4-FFF2-40B4-BE49-F238E27FC236}">
              <a16:creationId xmlns:a16="http://schemas.microsoft.com/office/drawing/2014/main" id="{1CD9353F-F331-4914-A656-6F72F86A227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textlink="">
      <xdr:nvSpPr>
        <xdr:cNvPr id="659" name="テキスト ボックス 658">
          <a:extLst>
            <a:ext uri="{FF2B5EF4-FFF2-40B4-BE49-F238E27FC236}">
              <a16:creationId xmlns:a16="http://schemas.microsoft.com/office/drawing/2014/main" id="{870354B6-1EF8-413F-9648-028975ABD57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textlink="">
      <xdr:nvSpPr>
        <xdr:cNvPr id="660" name="テキスト ボックス 659">
          <a:extLst>
            <a:ext uri="{FF2B5EF4-FFF2-40B4-BE49-F238E27FC236}">
              <a16:creationId xmlns:a16="http://schemas.microsoft.com/office/drawing/2014/main" id="{C8F93298-C426-4CE1-82BE-89C8570891E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textlink="">
      <xdr:nvSpPr>
        <xdr:cNvPr id="661" name="テキスト ボックス 660">
          <a:extLst>
            <a:ext uri="{FF2B5EF4-FFF2-40B4-BE49-F238E27FC236}">
              <a16:creationId xmlns:a16="http://schemas.microsoft.com/office/drawing/2014/main" id="{DEF54A57-1ACD-407D-A975-D39A2D2D293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textlink="">
      <xdr:nvSpPr>
        <xdr:cNvPr id="662" name="テキスト ボックス 661">
          <a:extLst>
            <a:ext uri="{FF2B5EF4-FFF2-40B4-BE49-F238E27FC236}">
              <a16:creationId xmlns:a16="http://schemas.microsoft.com/office/drawing/2014/main" id="{C16D50C0-6151-4A5E-8EE8-684466636D1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textlink="">
      <xdr:nvSpPr>
        <xdr:cNvPr id="663" name="楕円 662">
          <a:extLst>
            <a:ext uri="{FF2B5EF4-FFF2-40B4-BE49-F238E27FC236}">
              <a16:creationId xmlns:a16="http://schemas.microsoft.com/office/drawing/2014/main" id="{B846A069-FEB4-4A83-BD69-6192F1A4ECF1}"/>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textlink="">
      <xdr:nvSpPr>
        <xdr:cNvPr id="664" name="【児童館】&#10;有形固定資産減価償却率該当値テキスト">
          <a:extLst>
            <a:ext uri="{FF2B5EF4-FFF2-40B4-BE49-F238E27FC236}">
              <a16:creationId xmlns:a16="http://schemas.microsoft.com/office/drawing/2014/main" id="{D1FC18C5-F9EB-4FEA-BBF0-32123900F5F2}"/>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textlink="">
      <xdr:nvSpPr>
        <xdr:cNvPr id="665" name="楕円 664">
          <a:extLst>
            <a:ext uri="{FF2B5EF4-FFF2-40B4-BE49-F238E27FC236}">
              <a16:creationId xmlns:a16="http://schemas.microsoft.com/office/drawing/2014/main" id="{0DC7C966-DB2E-4488-986C-3DD8EA3BB88E}"/>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6" name="直線コネクタ 665">
          <a:extLst>
            <a:ext uri="{FF2B5EF4-FFF2-40B4-BE49-F238E27FC236}">
              <a16:creationId xmlns:a16="http://schemas.microsoft.com/office/drawing/2014/main" id="{A466AFA9-CDBC-42DC-9E52-017733DD91DE}"/>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textlink="">
      <xdr:nvSpPr>
        <xdr:cNvPr id="667" name="楕円 666">
          <a:extLst>
            <a:ext uri="{FF2B5EF4-FFF2-40B4-BE49-F238E27FC236}">
              <a16:creationId xmlns:a16="http://schemas.microsoft.com/office/drawing/2014/main" id="{A968C488-6E25-4501-8210-30CE1B9F7F89}"/>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8" name="直線コネクタ 667">
          <a:extLst>
            <a:ext uri="{FF2B5EF4-FFF2-40B4-BE49-F238E27FC236}">
              <a16:creationId xmlns:a16="http://schemas.microsoft.com/office/drawing/2014/main" id="{F5E55CE5-008B-4605-9EC9-3E3ABFCF0219}"/>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textlink="">
      <xdr:nvSpPr>
        <xdr:cNvPr id="669" name="楕円 668">
          <a:extLst>
            <a:ext uri="{FF2B5EF4-FFF2-40B4-BE49-F238E27FC236}">
              <a16:creationId xmlns:a16="http://schemas.microsoft.com/office/drawing/2014/main" id="{2A81CEC4-123D-456E-AC10-E5D3A205EC94}"/>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70" name="直線コネクタ 669">
          <a:extLst>
            <a:ext uri="{FF2B5EF4-FFF2-40B4-BE49-F238E27FC236}">
              <a16:creationId xmlns:a16="http://schemas.microsoft.com/office/drawing/2014/main" id="{8FC39FC0-7E52-45FC-9F39-5BE8BBCA55DE}"/>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textlink="">
      <xdr:nvSpPr>
        <xdr:cNvPr id="671" name="楕円 670">
          <a:extLst>
            <a:ext uri="{FF2B5EF4-FFF2-40B4-BE49-F238E27FC236}">
              <a16:creationId xmlns:a16="http://schemas.microsoft.com/office/drawing/2014/main" id="{E839F3A2-8AF2-49A8-90F4-EF801CE0CACD}"/>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2" name="直線コネクタ 671">
          <a:extLst>
            <a:ext uri="{FF2B5EF4-FFF2-40B4-BE49-F238E27FC236}">
              <a16:creationId xmlns:a16="http://schemas.microsoft.com/office/drawing/2014/main" id="{37AD4724-E9A2-4875-8235-81292E499C90}"/>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textlink="">
      <xdr:nvSpPr>
        <xdr:cNvPr id="673" name="n_1aveValue【児童館】&#10;有形固定資産減価償却率">
          <a:extLst>
            <a:ext uri="{FF2B5EF4-FFF2-40B4-BE49-F238E27FC236}">
              <a16:creationId xmlns:a16="http://schemas.microsoft.com/office/drawing/2014/main" id="{376B8413-7BB9-46B5-89F3-29AC82D6D6FC}"/>
            </a:ext>
          </a:extLst>
        </xdr:cNvPr>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textlink="">
      <xdr:nvSpPr>
        <xdr:cNvPr id="674" name="n_2aveValue【児童館】&#10;有形固定資産減価償却率">
          <a:extLst>
            <a:ext uri="{FF2B5EF4-FFF2-40B4-BE49-F238E27FC236}">
              <a16:creationId xmlns:a16="http://schemas.microsoft.com/office/drawing/2014/main" id="{ED41F1AF-8EC6-4458-88EE-BF957F6040FF}"/>
            </a:ext>
          </a:extLst>
        </xdr:cNvPr>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textlink="">
      <xdr:nvSpPr>
        <xdr:cNvPr id="675" name="n_3aveValue【児童館】&#10;有形固定資産減価償却率">
          <a:extLst>
            <a:ext uri="{FF2B5EF4-FFF2-40B4-BE49-F238E27FC236}">
              <a16:creationId xmlns:a16="http://schemas.microsoft.com/office/drawing/2014/main" id="{6DC23895-D2A5-4461-B1E2-3E8FA2055DF7}"/>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textlink="">
      <xdr:nvSpPr>
        <xdr:cNvPr id="676" name="n_4aveValue【児童館】&#10;有形固定資産減価償却率">
          <a:extLst>
            <a:ext uri="{FF2B5EF4-FFF2-40B4-BE49-F238E27FC236}">
              <a16:creationId xmlns:a16="http://schemas.microsoft.com/office/drawing/2014/main" id="{C31A309A-F33F-4ACA-AB51-93F573C1C2F2}"/>
            </a:ext>
          </a:extLst>
        </xdr:cNvPr>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textlink="">
      <xdr:nvSpPr>
        <xdr:cNvPr id="677" name="n_1mainValue【児童館】&#10;有形固定資産減価償却率">
          <a:extLst>
            <a:ext uri="{FF2B5EF4-FFF2-40B4-BE49-F238E27FC236}">
              <a16:creationId xmlns:a16="http://schemas.microsoft.com/office/drawing/2014/main" id="{83AD9BED-CBE4-48FD-86A8-DD65B16784F3}"/>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textlink="">
      <xdr:nvSpPr>
        <xdr:cNvPr id="678" name="n_2mainValue【児童館】&#10;有形固定資産減価償却率">
          <a:extLst>
            <a:ext uri="{FF2B5EF4-FFF2-40B4-BE49-F238E27FC236}">
              <a16:creationId xmlns:a16="http://schemas.microsoft.com/office/drawing/2014/main" id="{06F0E41D-43DC-4D23-9AD5-EF46752A1A53}"/>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textlink="">
      <xdr:nvSpPr>
        <xdr:cNvPr id="679" name="n_3mainValue【児童館】&#10;有形固定資産減価償却率">
          <a:extLst>
            <a:ext uri="{FF2B5EF4-FFF2-40B4-BE49-F238E27FC236}">
              <a16:creationId xmlns:a16="http://schemas.microsoft.com/office/drawing/2014/main" id="{CC444626-10F0-4FF0-9FD5-BC3F149CF478}"/>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textlink="">
      <xdr:nvSpPr>
        <xdr:cNvPr id="680" name="n_4mainValue【児童館】&#10;有形固定資産減価償却率">
          <a:extLst>
            <a:ext uri="{FF2B5EF4-FFF2-40B4-BE49-F238E27FC236}">
              <a16:creationId xmlns:a16="http://schemas.microsoft.com/office/drawing/2014/main" id="{3A0F449E-BBF2-430D-BDEF-61615D67494F}"/>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textlink="">
      <xdr:nvSpPr>
        <xdr:cNvPr id="681" name="正方形/長方形 680">
          <a:extLst>
            <a:ext uri="{FF2B5EF4-FFF2-40B4-BE49-F238E27FC236}">
              <a16:creationId xmlns:a16="http://schemas.microsoft.com/office/drawing/2014/main" id="{DF3D59C1-D665-435F-93F1-46B9A04E03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682" name="正方形/長方形 681">
          <a:extLst>
            <a:ext uri="{FF2B5EF4-FFF2-40B4-BE49-F238E27FC236}">
              <a16:creationId xmlns:a16="http://schemas.microsoft.com/office/drawing/2014/main" id="{630CE9C2-B052-41F6-B299-4F1C255CC9D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683" name="正方形/長方形 682">
          <a:extLst>
            <a:ext uri="{FF2B5EF4-FFF2-40B4-BE49-F238E27FC236}">
              <a16:creationId xmlns:a16="http://schemas.microsoft.com/office/drawing/2014/main" id="{395DD99C-CB7A-4D54-9F15-9497404FCCF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684" name="正方形/長方形 683">
          <a:extLst>
            <a:ext uri="{FF2B5EF4-FFF2-40B4-BE49-F238E27FC236}">
              <a16:creationId xmlns:a16="http://schemas.microsoft.com/office/drawing/2014/main" id="{CC556CAB-589B-4583-9740-C784B2FAC51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685" name="正方形/長方形 684">
          <a:extLst>
            <a:ext uri="{FF2B5EF4-FFF2-40B4-BE49-F238E27FC236}">
              <a16:creationId xmlns:a16="http://schemas.microsoft.com/office/drawing/2014/main" id="{81007F77-C26D-4AFB-A053-9CAB413AC3B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686" name="正方形/長方形 685">
          <a:extLst>
            <a:ext uri="{FF2B5EF4-FFF2-40B4-BE49-F238E27FC236}">
              <a16:creationId xmlns:a16="http://schemas.microsoft.com/office/drawing/2014/main" id="{910A5B8E-322B-412E-BAFB-77DB2FDD6E2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687" name="正方形/長方形 686">
          <a:extLst>
            <a:ext uri="{FF2B5EF4-FFF2-40B4-BE49-F238E27FC236}">
              <a16:creationId xmlns:a16="http://schemas.microsoft.com/office/drawing/2014/main" id="{A9CFEE62-31F8-480A-A67B-7E1FE6EAFB7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688" name="正方形/長方形 687">
          <a:extLst>
            <a:ext uri="{FF2B5EF4-FFF2-40B4-BE49-F238E27FC236}">
              <a16:creationId xmlns:a16="http://schemas.microsoft.com/office/drawing/2014/main" id="{64B00ED1-F2AB-4ACE-809C-8895312A739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textlink="">
      <xdr:nvSpPr>
        <xdr:cNvPr id="689" name="テキスト ボックス 688">
          <a:extLst>
            <a:ext uri="{FF2B5EF4-FFF2-40B4-BE49-F238E27FC236}">
              <a16:creationId xmlns:a16="http://schemas.microsoft.com/office/drawing/2014/main" id="{E5ECEBBE-ED01-4FCE-814F-CBF44F81C96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8F4E7731-C4D9-4896-AD77-2AFEA4461BA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A79FEDD2-D4C4-496D-BB62-58E3594E18C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textlink="">
      <xdr:nvSpPr>
        <xdr:cNvPr id="692" name="テキスト ボックス 691">
          <a:extLst>
            <a:ext uri="{FF2B5EF4-FFF2-40B4-BE49-F238E27FC236}">
              <a16:creationId xmlns:a16="http://schemas.microsoft.com/office/drawing/2014/main" id="{FBCBDC2A-78C5-4463-8B20-94BA9A8A36C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5E16B8B1-A984-40EC-B007-4BA6C70674A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textlink="">
      <xdr:nvSpPr>
        <xdr:cNvPr id="694" name="テキスト ボックス 693">
          <a:extLst>
            <a:ext uri="{FF2B5EF4-FFF2-40B4-BE49-F238E27FC236}">
              <a16:creationId xmlns:a16="http://schemas.microsoft.com/office/drawing/2014/main" id="{D5CEEFBE-547B-4B44-9BFA-6D4B6BEBD29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D922D6BB-B794-4126-AFE7-44FD7908EBE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textlink="">
      <xdr:nvSpPr>
        <xdr:cNvPr id="696" name="テキスト ボックス 695">
          <a:extLst>
            <a:ext uri="{FF2B5EF4-FFF2-40B4-BE49-F238E27FC236}">
              <a16:creationId xmlns:a16="http://schemas.microsoft.com/office/drawing/2014/main" id="{3BBDA70F-C35B-4583-835B-5A5769D21B3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DD751C1C-D7DD-4DE3-9C9B-4FCDA8D02CF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textlink="">
      <xdr:nvSpPr>
        <xdr:cNvPr id="698" name="テキスト ボックス 697">
          <a:extLst>
            <a:ext uri="{FF2B5EF4-FFF2-40B4-BE49-F238E27FC236}">
              <a16:creationId xmlns:a16="http://schemas.microsoft.com/office/drawing/2014/main" id="{7BDB5742-B3D2-4BC2-A5D3-8CB63F777D6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B1004494-3391-4E20-BD8F-48530778CB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textlink="">
      <xdr:nvSpPr>
        <xdr:cNvPr id="700" name="テキスト ボックス 699">
          <a:extLst>
            <a:ext uri="{FF2B5EF4-FFF2-40B4-BE49-F238E27FC236}">
              <a16:creationId xmlns:a16="http://schemas.microsoft.com/office/drawing/2014/main" id="{595BD2CE-6CB5-4AAD-A0BE-069792CB2B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textlink="">
      <xdr:nvSpPr>
        <xdr:cNvPr id="701" name="【児童館】&#10;一人当たり面積グラフ枠">
          <a:extLst>
            <a:ext uri="{FF2B5EF4-FFF2-40B4-BE49-F238E27FC236}">
              <a16:creationId xmlns:a16="http://schemas.microsoft.com/office/drawing/2014/main" id="{ADEF8ACE-F1E7-4492-A131-7B077DCB943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a:extLst>
            <a:ext uri="{FF2B5EF4-FFF2-40B4-BE49-F238E27FC236}">
              <a16:creationId xmlns:a16="http://schemas.microsoft.com/office/drawing/2014/main" id="{ADE7BF27-1E81-43F0-AC22-D363BED6B574}"/>
            </a:ext>
          </a:extLst>
        </xdr:cNvPr>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textlink="">
      <xdr:nvSpPr>
        <xdr:cNvPr id="703" name="【児童館】&#10;一人当たり面積最小値テキスト">
          <a:extLst>
            <a:ext uri="{FF2B5EF4-FFF2-40B4-BE49-F238E27FC236}">
              <a16:creationId xmlns:a16="http://schemas.microsoft.com/office/drawing/2014/main" id="{C04019FE-A218-438B-BC6E-7EE643DE1BC7}"/>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a:extLst>
            <a:ext uri="{FF2B5EF4-FFF2-40B4-BE49-F238E27FC236}">
              <a16:creationId xmlns:a16="http://schemas.microsoft.com/office/drawing/2014/main" id="{558D001A-A77A-4F20-9D7D-67A4A1A98896}"/>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textlink="">
      <xdr:nvSpPr>
        <xdr:cNvPr id="705" name="【児童館】&#10;一人当たり面積最大値テキスト">
          <a:extLst>
            <a:ext uri="{FF2B5EF4-FFF2-40B4-BE49-F238E27FC236}">
              <a16:creationId xmlns:a16="http://schemas.microsoft.com/office/drawing/2014/main" id="{D14170B7-F2D6-4354-B973-A7A7F9A2E797}"/>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a:extLst>
            <a:ext uri="{FF2B5EF4-FFF2-40B4-BE49-F238E27FC236}">
              <a16:creationId xmlns:a16="http://schemas.microsoft.com/office/drawing/2014/main" id="{906F3456-9144-495A-8FC8-1AD2303113DE}"/>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textlink="">
      <xdr:nvSpPr>
        <xdr:cNvPr id="707" name="【児童館】&#10;一人当たり面積平均値テキスト">
          <a:extLst>
            <a:ext uri="{FF2B5EF4-FFF2-40B4-BE49-F238E27FC236}">
              <a16:creationId xmlns:a16="http://schemas.microsoft.com/office/drawing/2014/main" id="{2715E441-73B4-415D-9F45-BCDA56977D91}"/>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textlink="">
      <xdr:nvSpPr>
        <xdr:cNvPr id="708" name="フローチャート: 判断 707">
          <a:extLst>
            <a:ext uri="{FF2B5EF4-FFF2-40B4-BE49-F238E27FC236}">
              <a16:creationId xmlns:a16="http://schemas.microsoft.com/office/drawing/2014/main" id="{5C219870-2AF7-43F1-BB41-41202D4B4C56}"/>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textlink="">
      <xdr:nvSpPr>
        <xdr:cNvPr id="709" name="フローチャート: 判断 708">
          <a:extLst>
            <a:ext uri="{FF2B5EF4-FFF2-40B4-BE49-F238E27FC236}">
              <a16:creationId xmlns:a16="http://schemas.microsoft.com/office/drawing/2014/main" id="{AC0CBA08-DC9B-4CE5-8DFF-4C28D40A8B46}"/>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textlink="">
      <xdr:nvSpPr>
        <xdr:cNvPr id="710" name="フローチャート: 判断 709">
          <a:extLst>
            <a:ext uri="{FF2B5EF4-FFF2-40B4-BE49-F238E27FC236}">
              <a16:creationId xmlns:a16="http://schemas.microsoft.com/office/drawing/2014/main" id="{BE7EBF59-A3A0-432A-A55B-8D41110782E0}"/>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textlink="">
      <xdr:nvSpPr>
        <xdr:cNvPr id="711" name="フローチャート: 判断 710">
          <a:extLst>
            <a:ext uri="{FF2B5EF4-FFF2-40B4-BE49-F238E27FC236}">
              <a16:creationId xmlns:a16="http://schemas.microsoft.com/office/drawing/2014/main" id="{08FB4718-2B9A-4A66-9B0C-FDF68DEDD274}"/>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textlink="">
      <xdr:nvSpPr>
        <xdr:cNvPr id="712" name="フローチャート: 判断 711">
          <a:extLst>
            <a:ext uri="{FF2B5EF4-FFF2-40B4-BE49-F238E27FC236}">
              <a16:creationId xmlns:a16="http://schemas.microsoft.com/office/drawing/2014/main" id="{2B710061-9987-4494-8A49-55D688163532}"/>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textlink="">
      <xdr:nvSpPr>
        <xdr:cNvPr id="713" name="テキスト ボックス 712">
          <a:extLst>
            <a:ext uri="{FF2B5EF4-FFF2-40B4-BE49-F238E27FC236}">
              <a16:creationId xmlns:a16="http://schemas.microsoft.com/office/drawing/2014/main" id="{19DC6E58-EA2E-460D-902A-6D6EA8C9A44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textlink="">
      <xdr:nvSpPr>
        <xdr:cNvPr id="714" name="テキスト ボックス 713">
          <a:extLst>
            <a:ext uri="{FF2B5EF4-FFF2-40B4-BE49-F238E27FC236}">
              <a16:creationId xmlns:a16="http://schemas.microsoft.com/office/drawing/2014/main" id="{4398E2CA-D038-450C-87F0-B7A29E0F080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textlink="">
      <xdr:nvSpPr>
        <xdr:cNvPr id="715" name="テキスト ボックス 714">
          <a:extLst>
            <a:ext uri="{FF2B5EF4-FFF2-40B4-BE49-F238E27FC236}">
              <a16:creationId xmlns:a16="http://schemas.microsoft.com/office/drawing/2014/main" id="{4DF30249-A9BE-4DC9-937C-3C1827F6858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textlink="">
      <xdr:nvSpPr>
        <xdr:cNvPr id="716" name="テキスト ボックス 715">
          <a:extLst>
            <a:ext uri="{FF2B5EF4-FFF2-40B4-BE49-F238E27FC236}">
              <a16:creationId xmlns:a16="http://schemas.microsoft.com/office/drawing/2014/main" id="{49A9A026-C65A-4635-AF88-C778BE851FC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textlink="">
      <xdr:nvSpPr>
        <xdr:cNvPr id="717" name="テキスト ボックス 716">
          <a:extLst>
            <a:ext uri="{FF2B5EF4-FFF2-40B4-BE49-F238E27FC236}">
              <a16:creationId xmlns:a16="http://schemas.microsoft.com/office/drawing/2014/main" id="{B9891AFE-065F-46D8-8B36-EA5AF59D68B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textlink="">
      <xdr:nvSpPr>
        <xdr:cNvPr id="718" name="楕円 717">
          <a:extLst>
            <a:ext uri="{FF2B5EF4-FFF2-40B4-BE49-F238E27FC236}">
              <a16:creationId xmlns:a16="http://schemas.microsoft.com/office/drawing/2014/main" id="{B4B0A459-7F80-4C77-BA05-DB1C04DFB5B2}"/>
            </a:ext>
          </a:extLst>
        </xdr:cNvPr>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textlink="">
      <xdr:nvSpPr>
        <xdr:cNvPr id="719" name="【児童館】&#10;一人当たり面積該当値テキスト">
          <a:extLst>
            <a:ext uri="{FF2B5EF4-FFF2-40B4-BE49-F238E27FC236}">
              <a16:creationId xmlns:a16="http://schemas.microsoft.com/office/drawing/2014/main" id="{8AC16992-959D-4156-9E8F-47A46A0AC668}"/>
            </a:ext>
          </a:extLst>
        </xdr:cNvPr>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textlink="">
      <xdr:nvSpPr>
        <xdr:cNvPr id="720" name="楕円 719">
          <a:extLst>
            <a:ext uri="{FF2B5EF4-FFF2-40B4-BE49-F238E27FC236}">
              <a16:creationId xmlns:a16="http://schemas.microsoft.com/office/drawing/2014/main" id="{D2395D7C-94E4-4849-B1EF-F3F69829007B}"/>
            </a:ext>
          </a:extLst>
        </xdr:cNvPr>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83820</xdr:rowOff>
    </xdr:to>
    <xdr:cxnSp macro="">
      <xdr:nvCxnSpPr>
        <xdr:cNvPr id="721" name="直線コネクタ 720">
          <a:extLst>
            <a:ext uri="{FF2B5EF4-FFF2-40B4-BE49-F238E27FC236}">
              <a16:creationId xmlns:a16="http://schemas.microsoft.com/office/drawing/2014/main" id="{9DB26D7A-B89C-4B20-A486-9E993F1F3CA4}"/>
            </a:ext>
          </a:extLst>
        </xdr:cNvPr>
        <xdr:cNvCxnSpPr/>
      </xdr:nvCxnSpPr>
      <xdr:spPr>
        <a:xfrm>
          <a:off x="21323300" y="1448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textlink="">
      <xdr:nvSpPr>
        <xdr:cNvPr id="722" name="楕円 721">
          <a:extLst>
            <a:ext uri="{FF2B5EF4-FFF2-40B4-BE49-F238E27FC236}">
              <a16:creationId xmlns:a16="http://schemas.microsoft.com/office/drawing/2014/main" id="{4EC7C8FC-F94B-4D07-8690-A5183B14ED7D}"/>
            </a:ext>
          </a:extLst>
        </xdr:cNvPr>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83820</xdr:rowOff>
    </xdr:to>
    <xdr:cxnSp macro="">
      <xdr:nvCxnSpPr>
        <xdr:cNvPr id="723" name="直線コネクタ 722">
          <a:extLst>
            <a:ext uri="{FF2B5EF4-FFF2-40B4-BE49-F238E27FC236}">
              <a16:creationId xmlns:a16="http://schemas.microsoft.com/office/drawing/2014/main" id="{BE0AAB3F-B121-426F-B72A-3020E7F0326D}"/>
            </a:ext>
          </a:extLst>
        </xdr:cNvPr>
        <xdr:cNvCxnSpPr/>
      </xdr:nvCxnSpPr>
      <xdr:spPr>
        <a:xfrm>
          <a:off x="20434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textlink="">
      <xdr:nvSpPr>
        <xdr:cNvPr id="724" name="楕円 723">
          <a:extLst>
            <a:ext uri="{FF2B5EF4-FFF2-40B4-BE49-F238E27FC236}">
              <a16:creationId xmlns:a16="http://schemas.microsoft.com/office/drawing/2014/main" id="{A1F788CE-78A1-4F5F-B7A0-F9A870DC002F}"/>
            </a:ext>
          </a:extLst>
        </xdr:cNvPr>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84</xdr:row>
      <xdr:rowOff>83820</xdr:rowOff>
    </xdr:to>
    <xdr:cxnSp macro="">
      <xdr:nvCxnSpPr>
        <xdr:cNvPr id="725" name="直線コネクタ 724">
          <a:extLst>
            <a:ext uri="{FF2B5EF4-FFF2-40B4-BE49-F238E27FC236}">
              <a16:creationId xmlns:a16="http://schemas.microsoft.com/office/drawing/2014/main" id="{EC9AFC11-0E28-44F6-B511-18444E9A4A28}"/>
            </a:ext>
          </a:extLst>
        </xdr:cNvPr>
        <xdr:cNvCxnSpPr/>
      </xdr:nvCxnSpPr>
      <xdr:spPr>
        <a:xfrm>
          <a:off x="19545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textlink="">
      <xdr:nvSpPr>
        <xdr:cNvPr id="726" name="楕円 725">
          <a:extLst>
            <a:ext uri="{FF2B5EF4-FFF2-40B4-BE49-F238E27FC236}">
              <a16:creationId xmlns:a16="http://schemas.microsoft.com/office/drawing/2014/main" id="{5FC260E9-B90B-45BA-AF48-F76FCC00E58B}"/>
            </a:ext>
          </a:extLst>
        </xdr:cNvPr>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84</xdr:row>
      <xdr:rowOff>106680</xdr:rowOff>
    </xdr:to>
    <xdr:cxnSp macro="">
      <xdr:nvCxnSpPr>
        <xdr:cNvPr id="727" name="直線コネクタ 726">
          <a:extLst>
            <a:ext uri="{FF2B5EF4-FFF2-40B4-BE49-F238E27FC236}">
              <a16:creationId xmlns:a16="http://schemas.microsoft.com/office/drawing/2014/main" id="{84FAEDA7-9103-4EEA-B607-E6BF6521698C}"/>
            </a:ext>
          </a:extLst>
        </xdr:cNvPr>
        <xdr:cNvCxnSpPr/>
      </xdr:nvCxnSpPr>
      <xdr:spPr>
        <a:xfrm flipV="1">
          <a:off x="18656300" y="14485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textlink="">
      <xdr:nvSpPr>
        <xdr:cNvPr id="728" name="n_1aveValue【児童館】&#10;一人当たり面積">
          <a:extLst>
            <a:ext uri="{FF2B5EF4-FFF2-40B4-BE49-F238E27FC236}">
              <a16:creationId xmlns:a16="http://schemas.microsoft.com/office/drawing/2014/main" id="{42FAD809-3A47-4B63-9147-39D34D3E1D49}"/>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textlink="">
      <xdr:nvSpPr>
        <xdr:cNvPr id="729" name="n_2aveValue【児童館】&#10;一人当たり面積">
          <a:extLst>
            <a:ext uri="{FF2B5EF4-FFF2-40B4-BE49-F238E27FC236}">
              <a16:creationId xmlns:a16="http://schemas.microsoft.com/office/drawing/2014/main" id="{A0E548AB-573A-4D14-A6B5-BF8D524762BB}"/>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textlink="">
      <xdr:nvSpPr>
        <xdr:cNvPr id="730" name="n_3aveValue【児童館】&#10;一人当たり面積">
          <a:extLst>
            <a:ext uri="{FF2B5EF4-FFF2-40B4-BE49-F238E27FC236}">
              <a16:creationId xmlns:a16="http://schemas.microsoft.com/office/drawing/2014/main" id="{4B837C7B-71B9-4C88-A194-6084E1406129}"/>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textlink="">
      <xdr:nvSpPr>
        <xdr:cNvPr id="731" name="n_4aveValue【児童館】&#10;一人当たり面積">
          <a:extLst>
            <a:ext uri="{FF2B5EF4-FFF2-40B4-BE49-F238E27FC236}">
              <a16:creationId xmlns:a16="http://schemas.microsoft.com/office/drawing/2014/main" id="{C333F62D-5D8C-409A-BE32-4D712D73C4D1}"/>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textlink="">
      <xdr:nvSpPr>
        <xdr:cNvPr id="732" name="n_1mainValue【児童館】&#10;一人当たり面積">
          <a:extLst>
            <a:ext uri="{FF2B5EF4-FFF2-40B4-BE49-F238E27FC236}">
              <a16:creationId xmlns:a16="http://schemas.microsoft.com/office/drawing/2014/main" id="{55ABBC52-6D30-4943-A7C3-DEE67379D406}"/>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textlink="">
      <xdr:nvSpPr>
        <xdr:cNvPr id="733" name="n_2mainValue【児童館】&#10;一人当たり面積">
          <a:extLst>
            <a:ext uri="{FF2B5EF4-FFF2-40B4-BE49-F238E27FC236}">
              <a16:creationId xmlns:a16="http://schemas.microsoft.com/office/drawing/2014/main" id="{DE7B9DEC-7F6B-47B9-9FDF-4EB7D69F258A}"/>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textlink="">
      <xdr:nvSpPr>
        <xdr:cNvPr id="734" name="n_3mainValue【児童館】&#10;一人当たり面積">
          <a:extLst>
            <a:ext uri="{FF2B5EF4-FFF2-40B4-BE49-F238E27FC236}">
              <a16:creationId xmlns:a16="http://schemas.microsoft.com/office/drawing/2014/main" id="{A7B3056F-1EA5-47B7-9419-D8AE121559B0}"/>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textlink="">
      <xdr:nvSpPr>
        <xdr:cNvPr id="735" name="n_4mainValue【児童館】&#10;一人当たり面積">
          <a:extLst>
            <a:ext uri="{FF2B5EF4-FFF2-40B4-BE49-F238E27FC236}">
              <a16:creationId xmlns:a16="http://schemas.microsoft.com/office/drawing/2014/main" id="{A76C4116-1F50-4C23-A165-55F23A9F76AF}"/>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textlink="">
      <xdr:nvSpPr>
        <xdr:cNvPr id="736" name="正方形/長方形 735">
          <a:extLst>
            <a:ext uri="{FF2B5EF4-FFF2-40B4-BE49-F238E27FC236}">
              <a16:creationId xmlns:a16="http://schemas.microsoft.com/office/drawing/2014/main" id="{8AC7525F-2049-4B18-B877-625293376F3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737" name="正方形/長方形 736">
          <a:extLst>
            <a:ext uri="{FF2B5EF4-FFF2-40B4-BE49-F238E27FC236}">
              <a16:creationId xmlns:a16="http://schemas.microsoft.com/office/drawing/2014/main" id="{D83A2C59-D798-44DC-B97A-26418300F1D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738" name="正方形/長方形 737">
          <a:extLst>
            <a:ext uri="{FF2B5EF4-FFF2-40B4-BE49-F238E27FC236}">
              <a16:creationId xmlns:a16="http://schemas.microsoft.com/office/drawing/2014/main" id="{2EB50518-AA8C-40D0-8E82-257CF67D0EB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739" name="正方形/長方形 738">
          <a:extLst>
            <a:ext uri="{FF2B5EF4-FFF2-40B4-BE49-F238E27FC236}">
              <a16:creationId xmlns:a16="http://schemas.microsoft.com/office/drawing/2014/main" id="{57F026B2-52CF-483E-A69B-855E3672662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740" name="正方形/長方形 739">
          <a:extLst>
            <a:ext uri="{FF2B5EF4-FFF2-40B4-BE49-F238E27FC236}">
              <a16:creationId xmlns:a16="http://schemas.microsoft.com/office/drawing/2014/main" id="{E0483E5B-D475-45F9-9BE0-9408CE62861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741" name="正方形/長方形 740">
          <a:extLst>
            <a:ext uri="{FF2B5EF4-FFF2-40B4-BE49-F238E27FC236}">
              <a16:creationId xmlns:a16="http://schemas.microsoft.com/office/drawing/2014/main" id="{8DBA84E0-0E7D-466A-AC7E-8712F5EABD9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742" name="正方形/長方形 741">
          <a:extLst>
            <a:ext uri="{FF2B5EF4-FFF2-40B4-BE49-F238E27FC236}">
              <a16:creationId xmlns:a16="http://schemas.microsoft.com/office/drawing/2014/main" id="{5B9A3D58-1DB1-42B9-BC63-FC85ECBF6B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743" name="正方形/長方形 742">
          <a:extLst>
            <a:ext uri="{FF2B5EF4-FFF2-40B4-BE49-F238E27FC236}">
              <a16:creationId xmlns:a16="http://schemas.microsoft.com/office/drawing/2014/main" id="{34C4F16D-114F-4D65-9FE5-09EA4E1A270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textlink="">
      <xdr:nvSpPr>
        <xdr:cNvPr id="744" name="テキスト ボックス 743">
          <a:extLst>
            <a:ext uri="{FF2B5EF4-FFF2-40B4-BE49-F238E27FC236}">
              <a16:creationId xmlns:a16="http://schemas.microsoft.com/office/drawing/2014/main" id="{BDD46B18-8603-4A96-988D-9FF3A9919B1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7224928D-69E0-478B-8C44-35EBDA9CE45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textlink="">
      <xdr:nvSpPr>
        <xdr:cNvPr id="746" name="テキスト ボックス 745">
          <a:extLst>
            <a:ext uri="{FF2B5EF4-FFF2-40B4-BE49-F238E27FC236}">
              <a16:creationId xmlns:a16="http://schemas.microsoft.com/office/drawing/2014/main" id="{F248F8D4-9851-493E-93CB-53109F525DD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BC0A4822-D2C8-42FD-8A86-51A7B5E3099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textlink="">
      <xdr:nvSpPr>
        <xdr:cNvPr id="748" name="テキスト ボックス 747">
          <a:extLst>
            <a:ext uri="{FF2B5EF4-FFF2-40B4-BE49-F238E27FC236}">
              <a16:creationId xmlns:a16="http://schemas.microsoft.com/office/drawing/2014/main" id="{EDB64F5E-7911-44C4-9289-79C9979F3B8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526BCD83-D2A4-498F-99D3-B3DF9A842E2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textlink="">
      <xdr:nvSpPr>
        <xdr:cNvPr id="750" name="テキスト ボックス 749">
          <a:extLst>
            <a:ext uri="{FF2B5EF4-FFF2-40B4-BE49-F238E27FC236}">
              <a16:creationId xmlns:a16="http://schemas.microsoft.com/office/drawing/2014/main" id="{068E4C21-C2AA-4E43-BF78-C7099794DE9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699E68F-5459-4E5D-BED0-6F4AD507687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textlink="">
      <xdr:nvSpPr>
        <xdr:cNvPr id="752" name="テキスト ボックス 751">
          <a:extLst>
            <a:ext uri="{FF2B5EF4-FFF2-40B4-BE49-F238E27FC236}">
              <a16:creationId xmlns:a16="http://schemas.microsoft.com/office/drawing/2014/main" id="{2976FBCC-7D02-48CF-B72B-4504919BA23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EE538085-AF18-4FBF-8BF4-EFB77847E1C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textlink="">
      <xdr:nvSpPr>
        <xdr:cNvPr id="754" name="テキスト ボックス 753">
          <a:extLst>
            <a:ext uri="{FF2B5EF4-FFF2-40B4-BE49-F238E27FC236}">
              <a16:creationId xmlns:a16="http://schemas.microsoft.com/office/drawing/2014/main" id="{7355A21D-3EF2-4950-B775-794EDF5D756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3EBE3DA-3C7D-424A-9227-EF54E1AF763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textlink="">
      <xdr:nvSpPr>
        <xdr:cNvPr id="756" name="テキスト ボックス 755">
          <a:extLst>
            <a:ext uri="{FF2B5EF4-FFF2-40B4-BE49-F238E27FC236}">
              <a16:creationId xmlns:a16="http://schemas.microsoft.com/office/drawing/2014/main" id="{BD6BEBE6-0D7C-463B-A366-34DE965F7EF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C3B6AAAC-16C3-4DC1-B7DE-6A3CA070729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textlink="">
      <xdr:nvSpPr>
        <xdr:cNvPr id="758" name="テキスト ボックス 757">
          <a:extLst>
            <a:ext uri="{FF2B5EF4-FFF2-40B4-BE49-F238E27FC236}">
              <a16:creationId xmlns:a16="http://schemas.microsoft.com/office/drawing/2014/main" id="{87A909AD-4464-4BC6-943E-4DC2B981137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textlink="">
      <xdr:nvSpPr>
        <xdr:cNvPr id="759" name="【公民館】&#10;有形固定資産減価償却率グラフ枠">
          <a:extLst>
            <a:ext uri="{FF2B5EF4-FFF2-40B4-BE49-F238E27FC236}">
              <a16:creationId xmlns:a16="http://schemas.microsoft.com/office/drawing/2014/main" id="{23D91886-69F7-4128-80CD-C363CB14283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a:extLst>
            <a:ext uri="{FF2B5EF4-FFF2-40B4-BE49-F238E27FC236}">
              <a16:creationId xmlns:a16="http://schemas.microsoft.com/office/drawing/2014/main" id="{CAA75A22-83DF-44AA-8936-45B47AF2CF4E}"/>
            </a:ext>
          </a:extLst>
        </xdr:cNvPr>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textlink="">
      <xdr:nvSpPr>
        <xdr:cNvPr id="761" name="【公民館】&#10;有形固定資産減価償却率最小値テキスト">
          <a:extLst>
            <a:ext uri="{FF2B5EF4-FFF2-40B4-BE49-F238E27FC236}">
              <a16:creationId xmlns:a16="http://schemas.microsoft.com/office/drawing/2014/main" id="{1C4805FC-BC6F-4478-9203-5DD21277D937}"/>
            </a:ext>
          </a:extLst>
        </xdr:cNvPr>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a:extLst>
            <a:ext uri="{FF2B5EF4-FFF2-40B4-BE49-F238E27FC236}">
              <a16:creationId xmlns:a16="http://schemas.microsoft.com/office/drawing/2014/main" id="{23A63C10-6589-49D8-AD11-0572D4DDFA39}"/>
            </a:ext>
          </a:extLst>
        </xdr:cNvPr>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textlink="">
      <xdr:nvSpPr>
        <xdr:cNvPr id="763" name="【公民館】&#10;有形固定資産減価償却率最大値テキスト">
          <a:extLst>
            <a:ext uri="{FF2B5EF4-FFF2-40B4-BE49-F238E27FC236}">
              <a16:creationId xmlns:a16="http://schemas.microsoft.com/office/drawing/2014/main" id="{702FAB7C-A6EB-4657-BA32-661969E06305}"/>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a:extLst>
            <a:ext uri="{FF2B5EF4-FFF2-40B4-BE49-F238E27FC236}">
              <a16:creationId xmlns:a16="http://schemas.microsoft.com/office/drawing/2014/main" id="{AF1C52EB-1B6E-4084-9F81-18BAF6D234F3}"/>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textlink="">
      <xdr:nvSpPr>
        <xdr:cNvPr id="765" name="【公民館】&#10;有形固定資産減価償却率平均値テキスト">
          <a:extLst>
            <a:ext uri="{FF2B5EF4-FFF2-40B4-BE49-F238E27FC236}">
              <a16:creationId xmlns:a16="http://schemas.microsoft.com/office/drawing/2014/main" id="{CD831DC1-673F-41EA-AE10-20DE5CEEA93B}"/>
            </a:ext>
          </a:extLst>
        </xdr:cNvPr>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textlink="">
      <xdr:nvSpPr>
        <xdr:cNvPr id="766" name="フローチャート: 判断 765">
          <a:extLst>
            <a:ext uri="{FF2B5EF4-FFF2-40B4-BE49-F238E27FC236}">
              <a16:creationId xmlns:a16="http://schemas.microsoft.com/office/drawing/2014/main" id="{9855B324-B725-4878-844E-16F83889D97C}"/>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textlink="">
      <xdr:nvSpPr>
        <xdr:cNvPr id="767" name="フローチャート: 判断 766">
          <a:extLst>
            <a:ext uri="{FF2B5EF4-FFF2-40B4-BE49-F238E27FC236}">
              <a16:creationId xmlns:a16="http://schemas.microsoft.com/office/drawing/2014/main" id="{1CF0FEBF-01E2-40FB-9FA0-C7E2F8019A6D}"/>
            </a:ext>
          </a:extLst>
        </xdr:cNvPr>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textlink="">
      <xdr:nvSpPr>
        <xdr:cNvPr id="768" name="フローチャート: 判断 767">
          <a:extLst>
            <a:ext uri="{FF2B5EF4-FFF2-40B4-BE49-F238E27FC236}">
              <a16:creationId xmlns:a16="http://schemas.microsoft.com/office/drawing/2014/main" id="{EF9982E1-5C8F-45EB-BDCB-EF3C4664D81F}"/>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textlink="">
      <xdr:nvSpPr>
        <xdr:cNvPr id="769" name="フローチャート: 判断 768">
          <a:extLst>
            <a:ext uri="{FF2B5EF4-FFF2-40B4-BE49-F238E27FC236}">
              <a16:creationId xmlns:a16="http://schemas.microsoft.com/office/drawing/2014/main" id="{B0281169-9EFF-43F1-B5C2-6C50AB46ABAE}"/>
            </a:ext>
          </a:extLst>
        </xdr:cNvPr>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textlink="">
      <xdr:nvSpPr>
        <xdr:cNvPr id="770" name="フローチャート: 判断 769">
          <a:extLst>
            <a:ext uri="{FF2B5EF4-FFF2-40B4-BE49-F238E27FC236}">
              <a16:creationId xmlns:a16="http://schemas.microsoft.com/office/drawing/2014/main" id="{B4DC701E-F2A2-487E-BDFE-94E9798C20CC}"/>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textlink="">
      <xdr:nvSpPr>
        <xdr:cNvPr id="771" name="テキスト ボックス 770">
          <a:extLst>
            <a:ext uri="{FF2B5EF4-FFF2-40B4-BE49-F238E27FC236}">
              <a16:creationId xmlns:a16="http://schemas.microsoft.com/office/drawing/2014/main" id="{CABA4824-E9D3-43BB-B1FD-AC164D6A9C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textlink="">
      <xdr:nvSpPr>
        <xdr:cNvPr id="772" name="テキスト ボックス 771">
          <a:extLst>
            <a:ext uri="{FF2B5EF4-FFF2-40B4-BE49-F238E27FC236}">
              <a16:creationId xmlns:a16="http://schemas.microsoft.com/office/drawing/2014/main" id="{637BADDE-8DF9-45AC-AA46-BCFBE7CC6D3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textlink="">
      <xdr:nvSpPr>
        <xdr:cNvPr id="773" name="テキスト ボックス 772">
          <a:extLst>
            <a:ext uri="{FF2B5EF4-FFF2-40B4-BE49-F238E27FC236}">
              <a16:creationId xmlns:a16="http://schemas.microsoft.com/office/drawing/2014/main" id="{5F81D589-FF9F-47CB-984B-E50015FF544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textlink="">
      <xdr:nvSpPr>
        <xdr:cNvPr id="774" name="テキスト ボックス 773">
          <a:extLst>
            <a:ext uri="{FF2B5EF4-FFF2-40B4-BE49-F238E27FC236}">
              <a16:creationId xmlns:a16="http://schemas.microsoft.com/office/drawing/2014/main" id="{0AD935AF-A8EA-4707-9C76-87E599CFA41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textlink="">
      <xdr:nvSpPr>
        <xdr:cNvPr id="775" name="テキスト ボックス 774">
          <a:extLst>
            <a:ext uri="{FF2B5EF4-FFF2-40B4-BE49-F238E27FC236}">
              <a16:creationId xmlns:a16="http://schemas.microsoft.com/office/drawing/2014/main" id="{64E37386-25E0-47D3-BE37-840550B8312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122555</xdr:rowOff>
    </xdr:from>
    <xdr:to>
      <xdr:col>85</xdr:col>
      <xdr:colOff>177800</xdr:colOff>
      <xdr:row>107</xdr:row>
      <xdr:rowOff>52705</xdr:rowOff>
    </xdr:to>
    <xdr:sp textlink="">
      <xdr:nvSpPr>
        <xdr:cNvPr id="776" name="楕円 775">
          <a:extLst>
            <a:ext uri="{FF2B5EF4-FFF2-40B4-BE49-F238E27FC236}">
              <a16:creationId xmlns:a16="http://schemas.microsoft.com/office/drawing/2014/main" id="{84A18E21-A7A5-4F8C-9C1A-7FD37A56D41F}"/>
            </a:ext>
          </a:extLst>
        </xdr:cNvPr>
        <xdr:cNvSpPr/>
      </xdr:nvSpPr>
      <xdr:spPr>
        <a:xfrm>
          <a:off x="16268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100982</xdr:rowOff>
    </xdr:from>
    <xdr:ext cx="405111" cy="259045"/>
    <xdr:sp textlink="">
      <xdr:nvSpPr>
        <xdr:cNvPr id="777" name="【公民館】&#10;有形固定資産減価償却率該当値テキスト">
          <a:extLst>
            <a:ext uri="{FF2B5EF4-FFF2-40B4-BE49-F238E27FC236}">
              <a16:creationId xmlns:a16="http://schemas.microsoft.com/office/drawing/2014/main" id="{B0BE902A-B79F-48E3-A41F-61E1EB5A427D}"/>
            </a:ext>
          </a:extLst>
        </xdr:cNvPr>
        <xdr:cNvSpPr txBox="1"/>
      </xdr:nvSpPr>
      <xdr:spPr>
        <a:xfrm>
          <a:off x="16357600"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109220</xdr:rowOff>
    </xdr:from>
    <xdr:to>
      <xdr:col>81</xdr:col>
      <xdr:colOff>101600</xdr:colOff>
      <xdr:row>107</xdr:row>
      <xdr:rowOff>39370</xdr:rowOff>
    </xdr:to>
    <xdr:sp textlink="">
      <xdr:nvSpPr>
        <xdr:cNvPr id="778" name="楕円 777">
          <a:extLst>
            <a:ext uri="{FF2B5EF4-FFF2-40B4-BE49-F238E27FC236}">
              <a16:creationId xmlns:a16="http://schemas.microsoft.com/office/drawing/2014/main" id="{5C9E0EC6-6B20-4320-B501-36D5A8EEF6A4}"/>
            </a:ext>
          </a:extLst>
        </xdr:cNvPr>
        <xdr:cNvSpPr/>
      </xdr:nvSpPr>
      <xdr:spPr>
        <a:xfrm>
          <a:off x="15430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160020</xdr:rowOff>
    </xdr:from>
    <xdr:to>
      <xdr:col>85</xdr:col>
      <xdr:colOff>127000</xdr:colOff>
      <xdr:row>107</xdr:row>
      <xdr:rowOff>1905</xdr:rowOff>
    </xdr:to>
    <xdr:cxnSp macro="">
      <xdr:nvCxnSpPr>
        <xdr:cNvPr id="779" name="直線コネクタ 778">
          <a:extLst>
            <a:ext uri="{FF2B5EF4-FFF2-40B4-BE49-F238E27FC236}">
              <a16:creationId xmlns:a16="http://schemas.microsoft.com/office/drawing/2014/main" id="{6457C3F2-651A-4115-BCCD-E71BA15A5B05}"/>
            </a:ext>
          </a:extLst>
        </xdr:cNvPr>
        <xdr:cNvCxnSpPr/>
      </xdr:nvCxnSpPr>
      <xdr:spPr>
        <a:xfrm>
          <a:off x="15481300" y="183337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63500</xdr:rowOff>
    </xdr:from>
    <xdr:to>
      <xdr:col>76</xdr:col>
      <xdr:colOff>165100</xdr:colOff>
      <xdr:row>106</xdr:row>
      <xdr:rowOff>165100</xdr:rowOff>
    </xdr:to>
    <xdr:sp textlink="">
      <xdr:nvSpPr>
        <xdr:cNvPr id="780" name="楕円 779">
          <a:extLst>
            <a:ext uri="{FF2B5EF4-FFF2-40B4-BE49-F238E27FC236}">
              <a16:creationId xmlns:a16="http://schemas.microsoft.com/office/drawing/2014/main" id="{BEED2CB4-08DA-4D14-BFF3-C375CC085BEF}"/>
            </a:ext>
          </a:extLst>
        </xdr:cNvPr>
        <xdr:cNvSpPr/>
      </xdr:nvSpPr>
      <xdr:spPr>
        <a:xfrm>
          <a:off x="1454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114300</xdr:rowOff>
    </xdr:from>
    <xdr:to>
      <xdr:col>81</xdr:col>
      <xdr:colOff>50800</xdr:colOff>
      <xdr:row>106</xdr:row>
      <xdr:rowOff>160020</xdr:rowOff>
    </xdr:to>
    <xdr:cxnSp macro="">
      <xdr:nvCxnSpPr>
        <xdr:cNvPr id="781" name="直線コネクタ 780">
          <a:extLst>
            <a:ext uri="{FF2B5EF4-FFF2-40B4-BE49-F238E27FC236}">
              <a16:creationId xmlns:a16="http://schemas.microsoft.com/office/drawing/2014/main" id="{86459C90-6FFB-4A5B-9BA0-C04F3397FB9D}"/>
            </a:ext>
          </a:extLst>
        </xdr:cNvPr>
        <xdr:cNvCxnSpPr/>
      </xdr:nvCxnSpPr>
      <xdr:spPr>
        <a:xfrm>
          <a:off x="14592300" y="18288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23495</xdr:rowOff>
    </xdr:from>
    <xdr:to>
      <xdr:col>72</xdr:col>
      <xdr:colOff>38100</xdr:colOff>
      <xdr:row>106</xdr:row>
      <xdr:rowOff>125095</xdr:rowOff>
    </xdr:to>
    <xdr:sp textlink="">
      <xdr:nvSpPr>
        <xdr:cNvPr id="782" name="楕円 781">
          <a:extLst>
            <a:ext uri="{FF2B5EF4-FFF2-40B4-BE49-F238E27FC236}">
              <a16:creationId xmlns:a16="http://schemas.microsoft.com/office/drawing/2014/main" id="{8F52C968-33DB-48AA-ACF2-C240D552A856}"/>
            </a:ext>
          </a:extLst>
        </xdr:cNvPr>
        <xdr:cNvSpPr/>
      </xdr:nvSpPr>
      <xdr:spPr>
        <a:xfrm>
          <a:off x="1365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74295</xdr:rowOff>
    </xdr:from>
    <xdr:to>
      <xdr:col>76</xdr:col>
      <xdr:colOff>114300</xdr:colOff>
      <xdr:row>106</xdr:row>
      <xdr:rowOff>114300</xdr:rowOff>
    </xdr:to>
    <xdr:cxnSp macro="">
      <xdr:nvCxnSpPr>
        <xdr:cNvPr id="783" name="直線コネクタ 782">
          <a:extLst>
            <a:ext uri="{FF2B5EF4-FFF2-40B4-BE49-F238E27FC236}">
              <a16:creationId xmlns:a16="http://schemas.microsoft.com/office/drawing/2014/main" id="{31A4C065-D5B8-4ED7-8EC3-1D8790C82D92}"/>
            </a:ext>
          </a:extLst>
        </xdr:cNvPr>
        <xdr:cNvCxnSpPr/>
      </xdr:nvCxnSpPr>
      <xdr:spPr>
        <a:xfrm>
          <a:off x="13703300" y="18247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160655</xdr:rowOff>
    </xdr:from>
    <xdr:to>
      <xdr:col>67</xdr:col>
      <xdr:colOff>101600</xdr:colOff>
      <xdr:row>106</xdr:row>
      <xdr:rowOff>90805</xdr:rowOff>
    </xdr:to>
    <xdr:sp textlink="">
      <xdr:nvSpPr>
        <xdr:cNvPr id="784" name="楕円 783">
          <a:extLst>
            <a:ext uri="{FF2B5EF4-FFF2-40B4-BE49-F238E27FC236}">
              <a16:creationId xmlns:a16="http://schemas.microsoft.com/office/drawing/2014/main" id="{DD12BE76-A416-4058-B693-62D919AEC043}"/>
            </a:ext>
          </a:extLst>
        </xdr:cNvPr>
        <xdr:cNvSpPr/>
      </xdr:nvSpPr>
      <xdr:spPr>
        <a:xfrm>
          <a:off x="12763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40005</xdr:rowOff>
    </xdr:from>
    <xdr:to>
      <xdr:col>71</xdr:col>
      <xdr:colOff>177800</xdr:colOff>
      <xdr:row>106</xdr:row>
      <xdr:rowOff>74295</xdr:rowOff>
    </xdr:to>
    <xdr:cxnSp macro="">
      <xdr:nvCxnSpPr>
        <xdr:cNvPr id="785" name="直線コネクタ 784">
          <a:extLst>
            <a:ext uri="{FF2B5EF4-FFF2-40B4-BE49-F238E27FC236}">
              <a16:creationId xmlns:a16="http://schemas.microsoft.com/office/drawing/2014/main" id="{F0D438B6-4169-43DC-B4DB-D9A27520C3BF}"/>
            </a:ext>
          </a:extLst>
        </xdr:cNvPr>
        <xdr:cNvCxnSpPr/>
      </xdr:nvCxnSpPr>
      <xdr:spPr>
        <a:xfrm>
          <a:off x="12814300" y="182137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95902</xdr:rowOff>
    </xdr:from>
    <xdr:ext cx="405111" cy="259045"/>
    <xdr:sp textlink="">
      <xdr:nvSpPr>
        <xdr:cNvPr id="786" name="n_1aveValue【公民館】&#10;有形固定資産減価償却率">
          <a:extLst>
            <a:ext uri="{FF2B5EF4-FFF2-40B4-BE49-F238E27FC236}">
              <a16:creationId xmlns:a16="http://schemas.microsoft.com/office/drawing/2014/main" id="{6443D045-49B8-4281-B4A3-335C35C68281}"/>
            </a:ext>
          </a:extLst>
        </xdr:cNvPr>
        <xdr:cNvSpPr txBox="1"/>
      </xdr:nvSpPr>
      <xdr:spPr>
        <a:xfrm>
          <a:off x="152660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textlink="">
      <xdr:nvSpPr>
        <xdr:cNvPr id="787" name="n_2aveValue【公民館】&#10;有形固定資産減価償却率">
          <a:extLst>
            <a:ext uri="{FF2B5EF4-FFF2-40B4-BE49-F238E27FC236}">
              <a16:creationId xmlns:a16="http://schemas.microsoft.com/office/drawing/2014/main" id="{7705D613-F799-40D6-A320-9D5EB3F210A2}"/>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textlink="">
      <xdr:nvSpPr>
        <xdr:cNvPr id="788" name="n_3aveValue【公民館】&#10;有形固定資産減価償却率">
          <a:extLst>
            <a:ext uri="{FF2B5EF4-FFF2-40B4-BE49-F238E27FC236}">
              <a16:creationId xmlns:a16="http://schemas.microsoft.com/office/drawing/2014/main" id="{52E424C4-3019-4959-88C4-6D6B9E02AA82}"/>
            </a:ext>
          </a:extLst>
        </xdr:cNvPr>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textlink="">
      <xdr:nvSpPr>
        <xdr:cNvPr id="789" name="n_4aveValue【公民館】&#10;有形固定資産減価償却率">
          <a:extLst>
            <a:ext uri="{FF2B5EF4-FFF2-40B4-BE49-F238E27FC236}">
              <a16:creationId xmlns:a16="http://schemas.microsoft.com/office/drawing/2014/main" id="{19E38DF5-3406-4D37-A231-99254AAB3D01}"/>
            </a:ext>
          </a:extLst>
        </xdr:cNvPr>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30497</xdr:rowOff>
    </xdr:from>
    <xdr:ext cx="405111" cy="259045"/>
    <xdr:sp textlink="">
      <xdr:nvSpPr>
        <xdr:cNvPr id="790" name="n_1mainValue【公民館】&#10;有形固定資産減価償却率">
          <a:extLst>
            <a:ext uri="{FF2B5EF4-FFF2-40B4-BE49-F238E27FC236}">
              <a16:creationId xmlns:a16="http://schemas.microsoft.com/office/drawing/2014/main" id="{00815ABB-528B-4FF7-A5C4-EAEDC9144851}"/>
            </a:ext>
          </a:extLst>
        </xdr:cNvPr>
        <xdr:cNvSpPr txBox="1"/>
      </xdr:nvSpPr>
      <xdr:spPr>
        <a:xfrm>
          <a:off x="152660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156227</xdr:rowOff>
    </xdr:from>
    <xdr:ext cx="405111" cy="259045"/>
    <xdr:sp textlink="">
      <xdr:nvSpPr>
        <xdr:cNvPr id="791" name="n_2mainValue【公民館】&#10;有形固定資産減価償却率">
          <a:extLst>
            <a:ext uri="{FF2B5EF4-FFF2-40B4-BE49-F238E27FC236}">
              <a16:creationId xmlns:a16="http://schemas.microsoft.com/office/drawing/2014/main" id="{D7683360-BCAA-4C59-8B4A-FCBCCFF08355}"/>
            </a:ext>
          </a:extLst>
        </xdr:cNvPr>
        <xdr:cNvSpPr txBox="1"/>
      </xdr:nvSpPr>
      <xdr:spPr>
        <a:xfrm>
          <a:off x="14389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116222</xdr:rowOff>
    </xdr:from>
    <xdr:ext cx="405111" cy="259045"/>
    <xdr:sp textlink="">
      <xdr:nvSpPr>
        <xdr:cNvPr id="792" name="n_3mainValue【公民館】&#10;有形固定資産減価償却率">
          <a:extLst>
            <a:ext uri="{FF2B5EF4-FFF2-40B4-BE49-F238E27FC236}">
              <a16:creationId xmlns:a16="http://schemas.microsoft.com/office/drawing/2014/main" id="{5D9D621F-49AB-471D-90FA-EBA7FC4279B5}"/>
            </a:ext>
          </a:extLst>
        </xdr:cNvPr>
        <xdr:cNvSpPr txBox="1"/>
      </xdr:nvSpPr>
      <xdr:spPr>
        <a:xfrm>
          <a:off x="13500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81932</xdr:rowOff>
    </xdr:from>
    <xdr:ext cx="405111" cy="259045"/>
    <xdr:sp textlink="">
      <xdr:nvSpPr>
        <xdr:cNvPr id="793" name="n_4mainValue【公民館】&#10;有形固定資産減価償却率">
          <a:extLst>
            <a:ext uri="{FF2B5EF4-FFF2-40B4-BE49-F238E27FC236}">
              <a16:creationId xmlns:a16="http://schemas.microsoft.com/office/drawing/2014/main" id="{5A5D60BE-ED41-47A3-A7B2-4392458C5638}"/>
            </a:ext>
          </a:extLst>
        </xdr:cNvPr>
        <xdr:cNvSpPr txBox="1"/>
      </xdr:nvSpPr>
      <xdr:spPr>
        <a:xfrm>
          <a:off x="12611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textlink="">
      <xdr:nvSpPr>
        <xdr:cNvPr id="794" name="正方形/長方形 793">
          <a:extLst>
            <a:ext uri="{FF2B5EF4-FFF2-40B4-BE49-F238E27FC236}">
              <a16:creationId xmlns:a16="http://schemas.microsoft.com/office/drawing/2014/main" id="{3AE70B66-9A0E-4882-9D4F-B3D1FCF2DAA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795" name="正方形/長方形 794">
          <a:extLst>
            <a:ext uri="{FF2B5EF4-FFF2-40B4-BE49-F238E27FC236}">
              <a16:creationId xmlns:a16="http://schemas.microsoft.com/office/drawing/2014/main" id="{2E6A62DB-794F-4A4C-9FF6-8C4610B40B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796" name="正方形/長方形 795">
          <a:extLst>
            <a:ext uri="{FF2B5EF4-FFF2-40B4-BE49-F238E27FC236}">
              <a16:creationId xmlns:a16="http://schemas.microsoft.com/office/drawing/2014/main" id="{043A3086-BFA7-405A-942E-41875A92948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797" name="正方形/長方形 796">
          <a:extLst>
            <a:ext uri="{FF2B5EF4-FFF2-40B4-BE49-F238E27FC236}">
              <a16:creationId xmlns:a16="http://schemas.microsoft.com/office/drawing/2014/main" id="{828B81F4-2015-4BEE-875A-CFA48C141BF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798" name="正方形/長方形 797">
          <a:extLst>
            <a:ext uri="{FF2B5EF4-FFF2-40B4-BE49-F238E27FC236}">
              <a16:creationId xmlns:a16="http://schemas.microsoft.com/office/drawing/2014/main" id="{1CDB848B-1FFC-46A8-B88C-46F0DAE23F0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799" name="正方形/長方形 798">
          <a:extLst>
            <a:ext uri="{FF2B5EF4-FFF2-40B4-BE49-F238E27FC236}">
              <a16:creationId xmlns:a16="http://schemas.microsoft.com/office/drawing/2014/main" id="{CCE0DC02-B55A-4A6B-A11D-3899F9BEBB3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800" name="正方形/長方形 799">
          <a:extLst>
            <a:ext uri="{FF2B5EF4-FFF2-40B4-BE49-F238E27FC236}">
              <a16:creationId xmlns:a16="http://schemas.microsoft.com/office/drawing/2014/main" id="{0A2A20A8-DFC3-4904-8016-B4477257851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801" name="正方形/長方形 800">
          <a:extLst>
            <a:ext uri="{FF2B5EF4-FFF2-40B4-BE49-F238E27FC236}">
              <a16:creationId xmlns:a16="http://schemas.microsoft.com/office/drawing/2014/main" id="{06DF8243-C465-4C4A-A1D5-FDF03FA66A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textlink="">
      <xdr:nvSpPr>
        <xdr:cNvPr id="802" name="テキスト ボックス 801">
          <a:extLst>
            <a:ext uri="{FF2B5EF4-FFF2-40B4-BE49-F238E27FC236}">
              <a16:creationId xmlns:a16="http://schemas.microsoft.com/office/drawing/2014/main" id="{7C71A693-8322-4B43-A5EA-6C9D8E0CD97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B268A6A0-091C-459F-B7BA-BECA9D332F3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04127E3E-C4E4-4A15-8DAF-528AD7C6D93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textlink="">
      <xdr:nvSpPr>
        <xdr:cNvPr id="805" name="テキスト ボックス 804">
          <a:extLst>
            <a:ext uri="{FF2B5EF4-FFF2-40B4-BE49-F238E27FC236}">
              <a16:creationId xmlns:a16="http://schemas.microsoft.com/office/drawing/2014/main" id="{2D07848E-1714-4522-88CA-A87F8FEE6A6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EE265E95-7225-4F3B-A99C-588479DEEA1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textlink="">
      <xdr:nvSpPr>
        <xdr:cNvPr id="807" name="テキスト ボックス 806">
          <a:extLst>
            <a:ext uri="{FF2B5EF4-FFF2-40B4-BE49-F238E27FC236}">
              <a16:creationId xmlns:a16="http://schemas.microsoft.com/office/drawing/2014/main" id="{78152D5C-9E93-4D0B-BFA5-3E50E43F3AE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3A7D19E7-AB62-4A2F-94C6-983C2C85963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textlink="">
      <xdr:nvSpPr>
        <xdr:cNvPr id="809" name="テキスト ボックス 808">
          <a:extLst>
            <a:ext uri="{FF2B5EF4-FFF2-40B4-BE49-F238E27FC236}">
              <a16:creationId xmlns:a16="http://schemas.microsoft.com/office/drawing/2014/main" id="{307DDAE2-7389-41A9-B9A6-6A19DE10E81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2CA76DEF-819B-46DC-BFDB-0AC0606F268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textlink="">
      <xdr:nvSpPr>
        <xdr:cNvPr id="811" name="テキスト ボックス 810">
          <a:extLst>
            <a:ext uri="{FF2B5EF4-FFF2-40B4-BE49-F238E27FC236}">
              <a16:creationId xmlns:a16="http://schemas.microsoft.com/office/drawing/2014/main" id="{3C87A53F-8AAF-44E6-BE3A-16027361AB3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C8DCE7C3-1AA7-4BBC-999B-39D164CCC83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textlink="">
      <xdr:nvSpPr>
        <xdr:cNvPr id="813" name="テキスト ボックス 812">
          <a:extLst>
            <a:ext uri="{FF2B5EF4-FFF2-40B4-BE49-F238E27FC236}">
              <a16:creationId xmlns:a16="http://schemas.microsoft.com/office/drawing/2014/main" id="{0334D612-33B5-4A38-B842-3E4D2211F4F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43B2BCE6-D4B3-4667-9836-C7189991FA9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textlink="">
      <xdr:nvSpPr>
        <xdr:cNvPr id="815" name="テキスト ボックス 814">
          <a:extLst>
            <a:ext uri="{FF2B5EF4-FFF2-40B4-BE49-F238E27FC236}">
              <a16:creationId xmlns:a16="http://schemas.microsoft.com/office/drawing/2014/main" id="{CDC91252-EBB1-42E0-9F30-667241EF1E2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textlink="">
      <xdr:nvSpPr>
        <xdr:cNvPr id="816" name="【公民館】&#10;一人当たり面積グラフ枠">
          <a:extLst>
            <a:ext uri="{FF2B5EF4-FFF2-40B4-BE49-F238E27FC236}">
              <a16:creationId xmlns:a16="http://schemas.microsoft.com/office/drawing/2014/main" id="{1869C82C-AF64-4EFE-B534-A4F9755257A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5D6D0F1A-3FE5-4A5D-A955-287C02FEF295}"/>
            </a:ext>
          </a:extLst>
        </xdr:cNvPr>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textlink="">
      <xdr:nvSpPr>
        <xdr:cNvPr id="818" name="【公民館】&#10;一人当たり面積最小値テキスト">
          <a:extLst>
            <a:ext uri="{FF2B5EF4-FFF2-40B4-BE49-F238E27FC236}">
              <a16:creationId xmlns:a16="http://schemas.microsoft.com/office/drawing/2014/main" id="{E257DD42-5185-40C8-9507-76633B296582}"/>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52357B7B-AC05-42F6-A326-BF444DE8B0AA}"/>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textlink="">
      <xdr:nvSpPr>
        <xdr:cNvPr id="820" name="【公民館】&#10;一人当たり面積最大値テキスト">
          <a:extLst>
            <a:ext uri="{FF2B5EF4-FFF2-40B4-BE49-F238E27FC236}">
              <a16:creationId xmlns:a16="http://schemas.microsoft.com/office/drawing/2014/main" id="{72C09AD6-97CA-4EA4-AB4E-F56E1A9D9666}"/>
            </a:ext>
          </a:extLst>
        </xdr:cNvPr>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a:extLst>
            <a:ext uri="{FF2B5EF4-FFF2-40B4-BE49-F238E27FC236}">
              <a16:creationId xmlns:a16="http://schemas.microsoft.com/office/drawing/2014/main" id="{B4DD45ED-CB59-47EA-AC17-DC81DD75B5EC}"/>
            </a:ext>
          </a:extLst>
        </xdr:cNvPr>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textlink="">
      <xdr:nvSpPr>
        <xdr:cNvPr id="822" name="【公民館】&#10;一人当たり面積平均値テキスト">
          <a:extLst>
            <a:ext uri="{FF2B5EF4-FFF2-40B4-BE49-F238E27FC236}">
              <a16:creationId xmlns:a16="http://schemas.microsoft.com/office/drawing/2014/main" id="{058A801D-0E17-40C9-81A4-46FC1351D478}"/>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textlink="">
      <xdr:nvSpPr>
        <xdr:cNvPr id="823" name="フローチャート: 判断 822">
          <a:extLst>
            <a:ext uri="{FF2B5EF4-FFF2-40B4-BE49-F238E27FC236}">
              <a16:creationId xmlns:a16="http://schemas.microsoft.com/office/drawing/2014/main" id="{B252C643-CA00-49FE-B82A-A6110BF44C84}"/>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textlink="">
      <xdr:nvSpPr>
        <xdr:cNvPr id="824" name="フローチャート: 判断 823">
          <a:extLst>
            <a:ext uri="{FF2B5EF4-FFF2-40B4-BE49-F238E27FC236}">
              <a16:creationId xmlns:a16="http://schemas.microsoft.com/office/drawing/2014/main" id="{537E4365-6143-4FB1-B24B-CECBB782F308}"/>
            </a:ext>
          </a:extLst>
        </xdr:cNvPr>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textlink="">
      <xdr:nvSpPr>
        <xdr:cNvPr id="825" name="フローチャート: 判断 824">
          <a:extLst>
            <a:ext uri="{FF2B5EF4-FFF2-40B4-BE49-F238E27FC236}">
              <a16:creationId xmlns:a16="http://schemas.microsoft.com/office/drawing/2014/main" id="{27A9A647-F032-4D50-AFE5-7D27FB3D3CAA}"/>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textlink="">
      <xdr:nvSpPr>
        <xdr:cNvPr id="826" name="フローチャート: 判断 825">
          <a:extLst>
            <a:ext uri="{FF2B5EF4-FFF2-40B4-BE49-F238E27FC236}">
              <a16:creationId xmlns:a16="http://schemas.microsoft.com/office/drawing/2014/main" id="{574983CC-91B4-4CBC-9C42-DA920D826823}"/>
            </a:ext>
          </a:extLst>
        </xdr:cNvPr>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textlink="">
      <xdr:nvSpPr>
        <xdr:cNvPr id="827" name="フローチャート: 判断 826">
          <a:extLst>
            <a:ext uri="{FF2B5EF4-FFF2-40B4-BE49-F238E27FC236}">
              <a16:creationId xmlns:a16="http://schemas.microsoft.com/office/drawing/2014/main" id="{3FD1AE1C-B2B2-4F7E-AB6E-C0A8BD48E7DD}"/>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textlink="">
      <xdr:nvSpPr>
        <xdr:cNvPr id="828" name="テキスト ボックス 827">
          <a:extLst>
            <a:ext uri="{FF2B5EF4-FFF2-40B4-BE49-F238E27FC236}">
              <a16:creationId xmlns:a16="http://schemas.microsoft.com/office/drawing/2014/main" id="{AF802922-29EE-4226-84AC-9822796840F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textlink="">
      <xdr:nvSpPr>
        <xdr:cNvPr id="829" name="テキスト ボックス 828">
          <a:extLst>
            <a:ext uri="{FF2B5EF4-FFF2-40B4-BE49-F238E27FC236}">
              <a16:creationId xmlns:a16="http://schemas.microsoft.com/office/drawing/2014/main" id="{3BC48489-DFDA-4A05-BAA7-3A1D2144C6B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textlink="">
      <xdr:nvSpPr>
        <xdr:cNvPr id="830" name="テキスト ボックス 829">
          <a:extLst>
            <a:ext uri="{FF2B5EF4-FFF2-40B4-BE49-F238E27FC236}">
              <a16:creationId xmlns:a16="http://schemas.microsoft.com/office/drawing/2014/main" id="{788A283A-E557-4A81-8753-A18E86137C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textlink="">
      <xdr:nvSpPr>
        <xdr:cNvPr id="831" name="テキスト ボックス 830">
          <a:extLst>
            <a:ext uri="{FF2B5EF4-FFF2-40B4-BE49-F238E27FC236}">
              <a16:creationId xmlns:a16="http://schemas.microsoft.com/office/drawing/2014/main" id="{D61CDFBE-019C-49F4-A07A-CA6C40EC25A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textlink="">
      <xdr:nvSpPr>
        <xdr:cNvPr id="832" name="テキスト ボックス 831">
          <a:extLst>
            <a:ext uri="{FF2B5EF4-FFF2-40B4-BE49-F238E27FC236}">
              <a16:creationId xmlns:a16="http://schemas.microsoft.com/office/drawing/2014/main" id="{E87EF3F9-7384-43E4-B02C-3BAD668301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textlink="">
      <xdr:nvSpPr>
        <xdr:cNvPr id="833" name="楕円 832">
          <a:extLst>
            <a:ext uri="{FF2B5EF4-FFF2-40B4-BE49-F238E27FC236}">
              <a16:creationId xmlns:a16="http://schemas.microsoft.com/office/drawing/2014/main" id="{E973351D-4786-43C9-A516-3B115F11DCA4}"/>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textlink="">
      <xdr:nvSpPr>
        <xdr:cNvPr id="834" name="【公民館】&#10;一人当たり面積該当値テキスト">
          <a:extLst>
            <a:ext uri="{FF2B5EF4-FFF2-40B4-BE49-F238E27FC236}">
              <a16:creationId xmlns:a16="http://schemas.microsoft.com/office/drawing/2014/main" id="{BF526359-5D93-4F3D-A01D-073F4FD63119}"/>
            </a:ext>
          </a:extLst>
        </xdr:cNvPr>
        <xdr:cNvSpPr txBox="1"/>
      </xdr:nvSpPr>
      <xdr:spPr>
        <a:xfrm>
          <a:off x="22199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textlink="">
      <xdr:nvSpPr>
        <xdr:cNvPr id="835" name="楕円 834">
          <a:extLst>
            <a:ext uri="{FF2B5EF4-FFF2-40B4-BE49-F238E27FC236}">
              <a16:creationId xmlns:a16="http://schemas.microsoft.com/office/drawing/2014/main" id="{5EE59C58-AC19-468D-80F5-E22034D522C9}"/>
            </a:ext>
          </a:extLst>
        </xdr:cNvPr>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118111</xdr:rowOff>
    </xdr:to>
    <xdr:cxnSp macro="">
      <xdr:nvCxnSpPr>
        <xdr:cNvPr id="836" name="直線コネクタ 835">
          <a:extLst>
            <a:ext uri="{FF2B5EF4-FFF2-40B4-BE49-F238E27FC236}">
              <a16:creationId xmlns:a16="http://schemas.microsoft.com/office/drawing/2014/main" id="{589E2730-F8B5-4DF9-A99D-26032F6347DF}"/>
            </a:ext>
          </a:extLst>
        </xdr:cNvPr>
        <xdr:cNvCxnSpPr/>
      </xdr:nvCxnSpPr>
      <xdr:spPr>
        <a:xfrm flipV="1">
          <a:off x="21323300" y="18455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67311</xdr:rowOff>
    </xdr:from>
    <xdr:to>
      <xdr:col>107</xdr:col>
      <xdr:colOff>101600</xdr:colOff>
      <xdr:row>107</xdr:row>
      <xdr:rowOff>168911</xdr:rowOff>
    </xdr:to>
    <xdr:sp textlink="">
      <xdr:nvSpPr>
        <xdr:cNvPr id="837" name="楕円 836">
          <a:extLst>
            <a:ext uri="{FF2B5EF4-FFF2-40B4-BE49-F238E27FC236}">
              <a16:creationId xmlns:a16="http://schemas.microsoft.com/office/drawing/2014/main" id="{0C8A2F71-579B-456E-B606-54F7CFE6EF24}"/>
            </a:ext>
          </a:extLst>
        </xdr:cNvPr>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118111</xdr:rowOff>
    </xdr:from>
    <xdr:to>
      <xdr:col>111</xdr:col>
      <xdr:colOff>177800</xdr:colOff>
      <xdr:row>107</xdr:row>
      <xdr:rowOff>118111</xdr:rowOff>
    </xdr:to>
    <xdr:cxnSp macro="">
      <xdr:nvCxnSpPr>
        <xdr:cNvPr id="838" name="直線コネクタ 837">
          <a:extLst>
            <a:ext uri="{FF2B5EF4-FFF2-40B4-BE49-F238E27FC236}">
              <a16:creationId xmlns:a16="http://schemas.microsoft.com/office/drawing/2014/main" id="{A48F8327-8BB9-4643-9163-7C27DD7894D9}"/>
            </a:ext>
          </a:extLst>
        </xdr:cNvPr>
        <xdr:cNvCxnSpPr/>
      </xdr:nvCxnSpPr>
      <xdr:spPr>
        <a:xfrm>
          <a:off x="20434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67311</xdr:rowOff>
    </xdr:from>
    <xdr:to>
      <xdr:col>102</xdr:col>
      <xdr:colOff>165100</xdr:colOff>
      <xdr:row>107</xdr:row>
      <xdr:rowOff>168911</xdr:rowOff>
    </xdr:to>
    <xdr:sp textlink="">
      <xdr:nvSpPr>
        <xdr:cNvPr id="839" name="楕円 838">
          <a:extLst>
            <a:ext uri="{FF2B5EF4-FFF2-40B4-BE49-F238E27FC236}">
              <a16:creationId xmlns:a16="http://schemas.microsoft.com/office/drawing/2014/main" id="{A4595E6D-3448-4B07-AA26-F251ED6AE1FE}"/>
            </a:ext>
          </a:extLst>
        </xdr:cNvPr>
        <xdr:cNvSpPr/>
      </xdr:nvSpPr>
      <xdr:spPr>
        <a:xfrm>
          <a:off x="19494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118111</xdr:rowOff>
    </xdr:from>
    <xdr:to>
      <xdr:col>107</xdr:col>
      <xdr:colOff>50800</xdr:colOff>
      <xdr:row>107</xdr:row>
      <xdr:rowOff>118111</xdr:rowOff>
    </xdr:to>
    <xdr:cxnSp macro="">
      <xdr:nvCxnSpPr>
        <xdr:cNvPr id="840" name="直線コネクタ 839">
          <a:extLst>
            <a:ext uri="{FF2B5EF4-FFF2-40B4-BE49-F238E27FC236}">
              <a16:creationId xmlns:a16="http://schemas.microsoft.com/office/drawing/2014/main" id="{B00A4F13-012D-4F31-B0C8-6ED48639D064}"/>
            </a:ext>
          </a:extLst>
        </xdr:cNvPr>
        <xdr:cNvCxnSpPr/>
      </xdr:nvCxnSpPr>
      <xdr:spPr>
        <a:xfrm>
          <a:off x="19545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67311</xdr:rowOff>
    </xdr:from>
    <xdr:to>
      <xdr:col>98</xdr:col>
      <xdr:colOff>38100</xdr:colOff>
      <xdr:row>107</xdr:row>
      <xdr:rowOff>168911</xdr:rowOff>
    </xdr:to>
    <xdr:sp textlink="">
      <xdr:nvSpPr>
        <xdr:cNvPr id="841" name="楕円 840">
          <a:extLst>
            <a:ext uri="{FF2B5EF4-FFF2-40B4-BE49-F238E27FC236}">
              <a16:creationId xmlns:a16="http://schemas.microsoft.com/office/drawing/2014/main" id="{3B3141C4-C849-43C5-999C-81E4B7A48A0E}"/>
            </a:ext>
          </a:extLst>
        </xdr:cNvPr>
        <xdr:cNvSpPr/>
      </xdr:nvSpPr>
      <xdr:spPr>
        <a:xfrm>
          <a:off x="18605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118111</xdr:rowOff>
    </xdr:from>
    <xdr:to>
      <xdr:col>102</xdr:col>
      <xdr:colOff>114300</xdr:colOff>
      <xdr:row>107</xdr:row>
      <xdr:rowOff>118111</xdr:rowOff>
    </xdr:to>
    <xdr:cxnSp macro="">
      <xdr:nvCxnSpPr>
        <xdr:cNvPr id="842" name="直線コネクタ 841">
          <a:extLst>
            <a:ext uri="{FF2B5EF4-FFF2-40B4-BE49-F238E27FC236}">
              <a16:creationId xmlns:a16="http://schemas.microsoft.com/office/drawing/2014/main" id="{495F3C10-0A97-4FD7-97E7-4C8B043B7772}"/>
            </a:ext>
          </a:extLst>
        </xdr:cNvPr>
        <xdr:cNvCxnSpPr/>
      </xdr:nvCxnSpPr>
      <xdr:spPr>
        <a:xfrm>
          <a:off x="18656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154957</xdr:rowOff>
    </xdr:from>
    <xdr:ext cx="469744" cy="259045"/>
    <xdr:sp textlink="">
      <xdr:nvSpPr>
        <xdr:cNvPr id="843" name="n_1aveValue【公民館】&#10;一人当たり面積">
          <a:extLst>
            <a:ext uri="{FF2B5EF4-FFF2-40B4-BE49-F238E27FC236}">
              <a16:creationId xmlns:a16="http://schemas.microsoft.com/office/drawing/2014/main" id="{DD105341-3E28-4A97-8B00-CBC046C7A971}"/>
            </a:ext>
          </a:extLst>
        </xdr:cNvPr>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textlink="">
      <xdr:nvSpPr>
        <xdr:cNvPr id="844" name="n_2aveValue【公民館】&#10;一人当たり面積">
          <a:extLst>
            <a:ext uri="{FF2B5EF4-FFF2-40B4-BE49-F238E27FC236}">
              <a16:creationId xmlns:a16="http://schemas.microsoft.com/office/drawing/2014/main" id="{4D8E552F-DEFD-4C26-BCFA-68FFAC439F03}"/>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textlink="">
      <xdr:nvSpPr>
        <xdr:cNvPr id="845" name="n_3aveValue【公民館】&#10;一人当たり面積">
          <a:extLst>
            <a:ext uri="{FF2B5EF4-FFF2-40B4-BE49-F238E27FC236}">
              <a16:creationId xmlns:a16="http://schemas.microsoft.com/office/drawing/2014/main" id="{28E996EB-F92D-4558-A98D-A855ADD22E58}"/>
            </a:ext>
          </a:extLst>
        </xdr:cNvPr>
        <xdr:cNvSpPr txBox="1"/>
      </xdr:nvSpPr>
      <xdr:spPr>
        <a:xfrm>
          <a:off x="19310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textlink="">
      <xdr:nvSpPr>
        <xdr:cNvPr id="846" name="n_4aveValue【公民館】&#10;一人当たり面積">
          <a:extLst>
            <a:ext uri="{FF2B5EF4-FFF2-40B4-BE49-F238E27FC236}">
              <a16:creationId xmlns:a16="http://schemas.microsoft.com/office/drawing/2014/main" id="{5D78EB4B-7458-4D51-996D-F052AA7DBAB5}"/>
            </a:ext>
          </a:extLst>
        </xdr:cNvPr>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160038</xdr:rowOff>
    </xdr:from>
    <xdr:ext cx="469744" cy="259045"/>
    <xdr:sp textlink="">
      <xdr:nvSpPr>
        <xdr:cNvPr id="847" name="n_1mainValue【公民館】&#10;一人当たり面積">
          <a:extLst>
            <a:ext uri="{FF2B5EF4-FFF2-40B4-BE49-F238E27FC236}">
              <a16:creationId xmlns:a16="http://schemas.microsoft.com/office/drawing/2014/main" id="{8D8B2098-36E2-4646-90E2-10F69B5F3332}"/>
            </a:ext>
          </a:extLst>
        </xdr:cNvPr>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textlink="">
      <xdr:nvSpPr>
        <xdr:cNvPr id="848" name="n_2mainValue【公民館】&#10;一人当たり面積">
          <a:extLst>
            <a:ext uri="{FF2B5EF4-FFF2-40B4-BE49-F238E27FC236}">
              <a16:creationId xmlns:a16="http://schemas.microsoft.com/office/drawing/2014/main" id="{0933C44B-B95A-40A6-9AC4-0E07DFCA4DDC}"/>
            </a:ext>
          </a:extLst>
        </xdr:cNvPr>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160038</xdr:rowOff>
    </xdr:from>
    <xdr:ext cx="469744" cy="259045"/>
    <xdr:sp textlink="">
      <xdr:nvSpPr>
        <xdr:cNvPr id="849" name="n_3mainValue【公民館】&#10;一人当たり面積">
          <a:extLst>
            <a:ext uri="{FF2B5EF4-FFF2-40B4-BE49-F238E27FC236}">
              <a16:creationId xmlns:a16="http://schemas.microsoft.com/office/drawing/2014/main" id="{C445C030-9C65-4172-A210-08DD56116C61}"/>
            </a:ext>
          </a:extLst>
        </xdr:cNvPr>
        <xdr:cNvSpPr txBox="1"/>
      </xdr:nvSpPr>
      <xdr:spPr>
        <a:xfrm>
          <a:off x="19310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160038</xdr:rowOff>
    </xdr:from>
    <xdr:ext cx="469744" cy="259045"/>
    <xdr:sp textlink="">
      <xdr:nvSpPr>
        <xdr:cNvPr id="850" name="n_4mainValue【公民館】&#10;一人当たり面積">
          <a:extLst>
            <a:ext uri="{FF2B5EF4-FFF2-40B4-BE49-F238E27FC236}">
              <a16:creationId xmlns:a16="http://schemas.microsoft.com/office/drawing/2014/main" id="{F8D43E83-B694-425F-AF8A-C8367D05497C}"/>
            </a:ext>
          </a:extLst>
        </xdr:cNvPr>
        <xdr:cNvSpPr txBox="1"/>
      </xdr:nvSpPr>
      <xdr:spPr>
        <a:xfrm>
          <a:off x="18421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textlink="">
      <xdr:nvSpPr>
        <xdr:cNvPr id="851" name="正方形/長方形 850">
          <a:extLst>
            <a:ext uri="{FF2B5EF4-FFF2-40B4-BE49-F238E27FC236}">
              <a16:creationId xmlns:a16="http://schemas.microsoft.com/office/drawing/2014/main" id="{D24511F5-AC39-4B87-B9CF-9FDB2F85788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852" name="正方形/長方形 851">
          <a:extLst>
            <a:ext uri="{FF2B5EF4-FFF2-40B4-BE49-F238E27FC236}">
              <a16:creationId xmlns:a16="http://schemas.microsoft.com/office/drawing/2014/main" id="{EEF5BC5E-5D1C-47D5-88EA-ED3E8635A95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853" name="テキスト ボックス 852">
          <a:extLst>
            <a:ext uri="{FF2B5EF4-FFF2-40B4-BE49-F238E27FC236}">
              <a16:creationId xmlns:a16="http://schemas.microsoft.com/office/drawing/2014/main" id="{5E268B27-4876-42F9-A9C6-131A1624EBA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有形固定資産減価償却率を比較すると、すべての施設で減価償却率が増加しており、老朽化が進行しているといえる。また、道路や橋梁・トンネル、公営住宅以外の施設では類似団体内平均値より高い率を示している。特に児童館は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％となっており、施設の更新や長寿命化を検討する必要がある。認定こども園・幼稚園・保育所では、類似団体内平均値と比較すると、市民一人当たり</a:t>
          </a:r>
          <a:r>
            <a:rPr kumimoji="1" lang="en-US" altLang="ja-JP" sz="1300">
              <a:latin typeface="ＭＳ Ｐゴシック" panose="020B0600070205080204" pitchFamily="50" charset="-128"/>
              <a:ea typeface="ＭＳ Ｐゴシック" panose="020B0600070205080204" pitchFamily="50" charset="-128"/>
            </a:rPr>
            <a:t>0.065㎡</a:t>
          </a:r>
          <a:r>
            <a:rPr kumimoji="1" lang="ja-JP" altLang="en-US" sz="1300">
              <a:latin typeface="ＭＳ Ｐゴシック" panose="020B0600070205080204" pitchFamily="50" charset="-128"/>
              <a:ea typeface="ＭＳ Ｐゴシック" panose="020B0600070205080204" pitchFamily="50" charset="-128"/>
            </a:rPr>
            <a:t>広く、また学校施設では</a:t>
          </a:r>
          <a:r>
            <a:rPr kumimoji="1" lang="en-US" altLang="ja-JP" sz="1300">
              <a:latin typeface="ＭＳ Ｐゴシック" panose="020B0600070205080204" pitchFamily="50" charset="-128"/>
              <a:ea typeface="ＭＳ Ｐゴシック" panose="020B0600070205080204" pitchFamily="50" charset="-128"/>
            </a:rPr>
            <a:t>0.109㎡</a:t>
          </a:r>
          <a:r>
            <a:rPr kumimoji="1" lang="ja-JP" altLang="en-US" sz="1300">
              <a:latin typeface="ＭＳ Ｐゴシック" panose="020B0600070205080204" pitchFamily="50" charset="-128"/>
              <a:ea typeface="ＭＳ Ｐゴシック" panose="020B0600070205080204" pitchFamily="50" charset="-128"/>
            </a:rPr>
            <a:t>広くなっており、これらの施設では、減価償却も類似団体内平均値に比べて進んでいることから、施設の統廃合を含めた計画的な整備を検討する必要がある。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13BFCFE3-F4DA-443D-8B68-9F5ADD345A0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a:extLst>
            <a:ext uri="{FF2B5EF4-FFF2-40B4-BE49-F238E27FC236}">
              <a16:creationId xmlns:a16="http://schemas.microsoft.com/office/drawing/2014/main" id="{EA6526C8-2CA9-4E38-A08E-6BB4CF22C24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a:extLst>
            <a:ext uri="{FF2B5EF4-FFF2-40B4-BE49-F238E27FC236}">
              <a16:creationId xmlns:a16="http://schemas.microsoft.com/office/drawing/2014/main" id="{55996AC1-61DC-4E1A-94B7-78B38522A0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a:extLst>
            <a:ext uri="{FF2B5EF4-FFF2-40B4-BE49-F238E27FC236}">
              <a16:creationId xmlns:a16="http://schemas.microsoft.com/office/drawing/2014/main" id="{62DBEC83-7666-4670-9C4F-F34E205BD6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3A90DDF9-6D7B-4C00-AB20-E69166A0A77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22861E1D-C85A-4B48-8CE7-A8178321B2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E765EF17-5B99-4FFD-88D3-CACA5ACAA1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F4483292-2387-446F-BF15-D1450090CCD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162D3B4-6415-445A-84F4-F7D54EA74F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a:extLst>
            <a:ext uri="{FF2B5EF4-FFF2-40B4-BE49-F238E27FC236}">
              <a16:creationId xmlns:a16="http://schemas.microsoft.com/office/drawing/2014/main" id="{ABE9F68B-20AB-4E19-984D-8864E4B19A1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108,989
107,427
39.72
48,565,721
47,591,131
856,228
24,655,671
30,355,893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3C6EE3E-F835-400E-9F7B-554B0DE2BE4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FBD86D59-5C3C-4246-B89E-0CD4B57B14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FC87D613-BA86-4A9A-A506-DF64E7CD42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814C6946-1532-41C1-B84E-C98BA1218C5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EBE6D69D-B611-4114-BC84-119118DD39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textlink="">
      <xdr:nvSpPr>
        <xdr:cNvPr id="17" name="正方形/長方形 16">
          <a:extLst>
            <a:ext uri="{FF2B5EF4-FFF2-40B4-BE49-F238E27FC236}">
              <a16:creationId xmlns:a16="http://schemas.microsoft.com/office/drawing/2014/main" id="{7E1C45F3-424B-4D30-AE11-B00972D60B3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a:extLst>
            <a:ext uri="{FF2B5EF4-FFF2-40B4-BE49-F238E27FC236}">
              <a16:creationId xmlns:a16="http://schemas.microsoft.com/office/drawing/2014/main" id="{2B0B92B1-680D-4FC8-95AE-78E38DFD07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a:extLst>
            <a:ext uri="{FF2B5EF4-FFF2-40B4-BE49-F238E27FC236}">
              <a16:creationId xmlns:a16="http://schemas.microsoft.com/office/drawing/2014/main" id="{B106FDE2-5082-48C6-8B3F-0E29B9C1D18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a:extLst>
            <a:ext uri="{FF2B5EF4-FFF2-40B4-BE49-F238E27FC236}">
              <a16:creationId xmlns:a16="http://schemas.microsoft.com/office/drawing/2014/main" id="{4CA1779E-BD79-402D-A2EC-5A882388CD0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839A037F-E3B2-49CD-8498-E2A1A1294E1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924A44-6D2E-4360-AAAE-A1ECAD87B4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a:extLst>
            <a:ext uri="{FF2B5EF4-FFF2-40B4-BE49-F238E27FC236}">
              <a16:creationId xmlns:a16="http://schemas.microsoft.com/office/drawing/2014/main" id="{000F49C0-84C3-4892-A93C-66B77506056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a:extLst>
            <a:ext uri="{FF2B5EF4-FFF2-40B4-BE49-F238E27FC236}">
              <a16:creationId xmlns:a16="http://schemas.microsoft.com/office/drawing/2014/main" id="{616A0F67-AD00-47DC-817E-24B3DDB85B6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0743ADB-DA95-4B41-B657-2970240BF72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DB5A0A-7375-4E38-8949-51DE057FF56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76D9D93-543D-467C-AD3E-91E9390645E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DDC340-899D-480A-A046-4407EAFD4CE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textlink="">
      <xdr:nvSpPr>
        <xdr:cNvPr id="29" name="テキスト ボックス 28">
          <a:extLst>
            <a:ext uri="{FF2B5EF4-FFF2-40B4-BE49-F238E27FC236}">
              <a16:creationId xmlns:a16="http://schemas.microsoft.com/office/drawing/2014/main" id="{E361253A-8ADC-4DF4-92FC-E55F656A4AF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textlink="">
      <xdr:nvSpPr>
        <xdr:cNvPr id="30" name="テキスト ボックス 29">
          <a:extLst>
            <a:ext uri="{FF2B5EF4-FFF2-40B4-BE49-F238E27FC236}">
              <a16:creationId xmlns:a16="http://schemas.microsoft.com/office/drawing/2014/main" id="{1FA24E52-7AE7-4FF4-B111-62E8C774C80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textlink="">
      <xdr:nvSpPr>
        <xdr:cNvPr id="31" name="テキスト ボックス 30">
          <a:extLst>
            <a:ext uri="{FF2B5EF4-FFF2-40B4-BE49-F238E27FC236}">
              <a16:creationId xmlns:a16="http://schemas.microsoft.com/office/drawing/2014/main" id="{576EE962-448B-4BB8-B55D-51CC385580E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textlink="">
      <xdr:nvSpPr>
        <xdr:cNvPr id="32" name="テキスト ボックス 31">
          <a:extLst>
            <a:ext uri="{FF2B5EF4-FFF2-40B4-BE49-F238E27FC236}">
              <a16:creationId xmlns:a16="http://schemas.microsoft.com/office/drawing/2014/main" id="{2DD0D543-833E-481F-AB6C-1917245E670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a:extLst>
            <a:ext uri="{FF2B5EF4-FFF2-40B4-BE49-F238E27FC236}">
              <a16:creationId xmlns:a16="http://schemas.microsoft.com/office/drawing/2014/main" id="{0139D3D2-5952-4B2F-9AB6-74A3C6E32BB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a:extLst>
            <a:ext uri="{FF2B5EF4-FFF2-40B4-BE49-F238E27FC236}">
              <a16:creationId xmlns:a16="http://schemas.microsoft.com/office/drawing/2014/main" id="{EABABC73-0D9C-4667-9FED-1B43553938A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a:extLst>
            <a:ext uri="{FF2B5EF4-FFF2-40B4-BE49-F238E27FC236}">
              <a16:creationId xmlns:a16="http://schemas.microsoft.com/office/drawing/2014/main" id="{85DB8497-1357-4353-8686-E1F5334E9FF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a:extLst>
            <a:ext uri="{FF2B5EF4-FFF2-40B4-BE49-F238E27FC236}">
              <a16:creationId xmlns:a16="http://schemas.microsoft.com/office/drawing/2014/main" id="{9FECB7CC-83AB-4EEF-BF92-1FAF48AF22A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a:extLst>
            <a:ext uri="{FF2B5EF4-FFF2-40B4-BE49-F238E27FC236}">
              <a16:creationId xmlns:a16="http://schemas.microsoft.com/office/drawing/2014/main" id="{B35ECEFE-EE7D-450A-8E5D-A70349C6D28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a:extLst>
            <a:ext uri="{FF2B5EF4-FFF2-40B4-BE49-F238E27FC236}">
              <a16:creationId xmlns:a16="http://schemas.microsoft.com/office/drawing/2014/main" id="{F97F38CF-1FB7-4B2C-832C-F81D63F1AD0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a:extLst>
            <a:ext uri="{FF2B5EF4-FFF2-40B4-BE49-F238E27FC236}">
              <a16:creationId xmlns:a16="http://schemas.microsoft.com/office/drawing/2014/main" id="{EE560C6B-A2DF-4DC1-9DBD-D8FEFD3B3DA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a:extLst>
            <a:ext uri="{FF2B5EF4-FFF2-40B4-BE49-F238E27FC236}">
              <a16:creationId xmlns:a16="http://schemas.microsoft.com/office/drawing/2014/main" id="{2CA43172-2667-46FB-ACA4-F1FD9FA1135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textlink="">
      <xdr:nvSpPr>
        <xdr:cNvPr id="41" name="テキスト ボックス 40">
          <a:extLst>
            <a:ext uri="{FF2B5EF4-FFF2-40B4-BE49-F238E27FC236}">
              <a16:creationId xmlns:a16="http://schemas.microsoft.com/office/drawing/2014/main" id="{D8E90098-A95D-4A3A-BBB5-987FBE3469A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F963F4A-9C6F-4ACC-B55A-5EBD29B7A28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textlink="">
      <xdr:nvSpPr>
        <xdr:cNvPr id="43" name="テキスト ボックス 42">
          <a:extLst>
            <a:ext uri="{FF2B5EF4-FFF2-40B4-BE49-F238E27FC236}">
              <a16:creationId xmlns:a16="http://schemas.microsoft.com/office/drawing/2014/main" id="{EFE54D3B-1FA1-4845-A0D5-84AEFF7D6E1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4D5B0C1-D6F2-40C4-9EF3-DCF8AA9E49F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textlink="">
      <xdr:nvSpPr>
        <xdr:cNvPr id="45" name="テキスト ボックス 44">
          <a:extLst>
            <a:ext uri="{FF2B5EF4-FFF2-40B4-BE49-F238E27FC236}">
              <a16:creationId xmlns:a16="http://schemas.microsoft.com/office/drawing/2014/main" id="{3D054870-73AC-416E-BB3E-A8C8221E5D6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F0D3C82-2953-4B22-A818-A63F17DD6CC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textlink="">
      <xdr:nvSpPr>
        <xdr:cNvPr id="47" name="テキスト ボックス 46">
          <a:extLst>
            <a:ext uri="{FF2B5EF4-FFF2-40B4-BE49-F238E27FC236}">
              <a16:creationId xmlns:a16="http://schemas.microsoft.com/office/drawing/2014/main" id="{100F68D6-D2E5-4BA4-B110-3E39BDABA4D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D18CC23-4CB7-4B61-BE43-1FD760BE4E3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textlink="">
      <xdr:nvSpPr>
        <xdr:cNvPr id="49" name="テキスト ボックス 48">
          <a:extLst>
            <a:ext uri="{FF2B5EF4-FFF2-40B4-BE49-F238E27FC236}">
              <a16:creationId xmlns:a16="http://schemas.microsoft.com/office/drawing/2014/main" id="{F55381C9-070B-4212-B9C9-AEAEDC46480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1CA2A74-BC33-4778-8C93-E620A240C4A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textlink="">
      <xdr:nvSpPr>
        <xdr:cNvPr id="51" name="テキスト ボックス 50">
          <a:extLst>
            <a:ext uri="{FF2B5EF4-FFF2-40B4-BE49-F238E27FC236}">
              <a16:creationId xmlns:a16="http://schemas.microsoft.com/office/drawing/2014/main" id="{DC065F31-CB87-42E1-A5B2-07D7CED6038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5FCAC46-62EA-4B43-8BB8-4B55D095ED6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textlink="">
      <xdr:nvSpPr>
        <xdr:cNvPr id="53" name="テキスト ボックス 52">
          <a:extLst>
            <a:ext uri="{FF2B5EF4-FFF2-40B4-BE49-F238E27FC236}">
              <a16:creationId xmlns:a16="http://schemas.microsoft.com/office/drawing/2014/main" id="{339D2792-3D29-4956-8BD1-02F01373B5F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998FF56-4DB3-492F-A402-5932EDA6C40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textlink="">
      <xdr:nvSpPr>
        <xdr:cNvPr id="55" name="テキスト ボックス 54">
          <a:extLst>
            <a:ext uri="{FF2B5EF4-FFF2-40B4-BE49-F238E27FC236}">
              <a16:creationId xmlns:a16="http://schemas.microsoft.com/office/drawing/2014/main" id="{8A7C6995-6D72-4B97-9A7A-C1B745C4340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25B2BC6-658E-4C34-9E69-AC1A45BE7FC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textlink="">
      <xdr:nvSpPr>
        <xdr:cNvPr id="57" name="【図書館】&#10;有形固定資産減価償却率グラフ枠">
          <a:extLst>
            <a:ext uri="{FF2B5EF4-FFF2-40B4-BE49-F238E27FC236}">
              <a16:creationId xmlns:a16="http://schemas.microsoft.com/office/drawing/2014/main" id="{035F5E81-6CDA-406E-9E0D-59B420818A5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92ED7DE8-68F3-4992-8B6A-4BA2E29341A7}"/>
            </a:ext>
          </a:extLst>
        </xdr:cNvPr>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textlink="">
      <xdr:nvSpPr>
        <xdr:cNvPr id="59" name="【図書館】&#10;有形固定資産減価償却率最小値テキスト">
          <a:extLst>
            <a:ext uri="{FF2B5EF4-FFF2-40B4-BE49-F238E27FC236}">
              <a16:creationId xmlns:a16="http://schemas.microsoft.com/office/drawing/2014/main" id="{6518726B-DD90-434A-A329-F78480625F63}"/>
            </a:ext>
          </a:extLst>
        </xdr:cNvPr>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75944B48-FFB7-44C4-AF31-FA829208EEA8}"/>
            </a:ext>
          </a:extLst>
        </xdr:cNvPr>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textlink="">
      <xdr:nvSpPr>
        <xdr:cNvPr id="61" name="【図書館】&#10;有形固定資産減価償却率最大値テキスト">
          <a:extLst>
            <a:ext uri="{FF2B5EF4-FFF2-40B4-BE49-F238E27FC236}">
              <a16:creationId xmlns:a16="http://schemas.microsoft.com/office/drawing/2014/main" id="{E9F2386E-EBD6-4455-8952-060B0F8353BD}"/>
            </a:ext>
          </a:extLst>
        </xdr:cNvPr>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9B8E4233-B480-4662-98B5-F70DAA79432B}"/>
            </a:ext>
          </a:extLst>
        </xdr:cNvPr>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textlink="">
      <xdr:nvSpPr>
        <xdr:cNvPr id="63" name="【図書館】&#10;有形固定資産減価償却率平均値テキスト">
          <a:extLst>
            <a:ext uri="{FF2B5EF4-FFF2-40B4-BE49-F238E27FC236}">
              <a16:creationId xmlns:a16="http://schemas.microsoft.com/office/drawing/2014/main" id="{98698E51-2276-4A02-B335-08D845B86AD6}"/>
            </a:ext>
          </a:extLst>
        </xdr:cNvPr>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textlink="">
      <xdr:nvSpPr>
        <xdr:cNvPr id="64" name="フローチャート: 判断 63">
          <a:extLst>
            <a:ext uri="{FF2B5EF4-FFF2-40B4-BE49-F238E27FC236}">
              <a16:creationId xmlns:a16="http://schemas.microsoft.com/office/drawing/2014/main" id="{F171BA74-9823-4315-A75F-76DC7B99AB8F}"/>
            </a:ext>
          </a:extLst>
        </xdr:cNvPr>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textlink="">
      <xdr:nvSpPr>
        <xdr:cNvPr id="65" name="フローチャート: 判断 64">
          <a:extLst>
            <a:ext uri="{FF2B5EF4-FFF2-40B4-BE49-F238E27FC236}">
              <a16:creationId xmlns:a16="http://schemas.microsoft.com/office/drawing/2014/main" id="{464AE018-4964-4456-9F86-10CA50BB30B5}"/>
            </a:ext>
          </a:extLst>
        </xdr:cNvPr>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textlink="">
      <xdr:nvSpPr>
        <xdr:cNvPr id="66" name="フローチャート: 判断 65">
          <a:extLst>
            <a:ext uri="{FF2B5EF4-FFF2-40B4-BE49-F238E27FC236}">
              <a16:creationId xmlns:a16="http://schemas.microsoft.com/office/drawing/2014/main" id="{E60B7D6C-C805-4B8F-8945-642DFC098B8E}"/>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textlink="">
      <xdr:nvSpPr>
        <xdr:cNvPr id="67" name="フローチャート: 判断 66">
          <a:extLst>
            <a:ext uri="{FF2B5EF4-FFF2-40B4-BE49-F238E27FC236}">
              <a16:creationId xmlns:a16="http://schemas.microsoft.com/office/drawing/2014/main" id="{860A0E9F-1B0A-4228-BA98-9AA220D278C7}"/>
            </a:ext>
          </a:extLst>
        </xdr:cNvPr>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textlink="">
      <xdr:nvSpPr>
        <xdr:cNvPr id="68" name="フローチャート: 判断 67">
          <a:extLst>
            <a:ext uri="{FF2B5EF4-FFF2-40B4-BE49-F238E27FC236}">
              <a16:creationId xmlns:a16="http://schemas.microsoft.com/office/drawing/2014/main" id="{ADAF12DA-D597-4EF7-B875-7F43CD16CA37}"/>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textlink="">
      <xdr:nvSpPr>
        <xdr:cNvPr id="69" name="テキスト ボックス 68">
          <a:extLst>
            <a:ext uri="{FF2B5EF4-FFF2-40B4-BE49-F238E27FC236}">
              <a16:creationId xmlns:a16="http://schemas.microsoft.com/office/drawing/2014/main" id="{093DA560-FCEC-42B4-A42F-0B0A5C7A481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textlink="">
      <xdr:nvSpPr>
        <xdr:cNvPr id="70" name="テキスト ボックス 69">
          <a:extLst>
            <a:ext uri="{FF2B5EF4-FFF2-40B4-BE49-F238E27FC236}">
              <a16:creationId xmlns:a16="http://schemas.microsoft.com/office/drawing/2014/main" id="{45F61B31-3326-4E1B-B915-276E1D85A65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textlink="">
      <xdr:nvSpPr>
        <xdr:cNvPr id="71" name="テキスト ボックス 70">
          <a:extLst>
            <a:ext uri="{FF2B5EF4-FFF2-40B4-BE49-F238E27FC236}">
              <a16:creationId xmlns:a16="http://schemas.microsoft.com/office/drawing/2014/main" id="{DACBE975-AA8E-4ECB-B089-A664BC93352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textlink="">
      <xdr:nvSpPr>
        <xdr:cNvPr id="72" name="テキスト ボックス 71">
          <a:extLst>
            <a:ext uri="{FF2B5EF4-FFF2-40B4-BE49-F238E27FC236}">
              <a16:creationId xmlns:a16="http://schemas.microsoft.com/office/drawing/2014/main" id="{9CCDEE3C-EFBF-489D-ADA6-876811CB0FD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textlink="">
      <xdr:nvSpPr>
        <xdr:cNvPr id="73" name="テキスト ボックス 72">
          <a:extLst>
            <a:ext uri="{FF2B5EF4-FFF2-40B4-BE49-F238E27FC236}">
              <a16:creationId xmlns:a16="http://schemas.microsoft.com/office/drawing/2014/main" id="{B5B4A29D-1AE4-4670-98AA-AB110CAAE65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128270</xdr:rowOff>
    </xdr:from>
    <xdr:to>
      <xdr:col>24</xdr:col>
      <xdr:colOff>114300</xdr:colOff>
      <xdr:row>41</xdr:row>
      <xdr:rowOff>58420</xdr:rowOff>
    </xdr:to>
    <xdr:sp textlink="">
      <xdr:nvSpPr>
        <xdr:cNvPr id="74" name="楕円 73">
          <a:extLst>
            <a:ext uri="{FF2B5EF4-FFF2-40B4-BE49-F238E27FC236}">
              <a16:creationId xmlns:a16="http://schemas.microsoft.com/office/drawing/2014/main" id="{10F0F83F-A486-45F0-8A28-CF37C4BA85FD}"/>
            </a:ext>
          </a:extLst>
        </xdr:cNvPr>
        <xdr:cNvSpPr/>
      </xdr:nvSpPr>
      <xdr:spPr>
        <a:xfrm>
          <a:off x="4584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106697</xdr:rowOff>
    </xdr:from>
    <xdr:ext cx="405111" cy="259045"/>
    <xdr:sp textlink="">
      <xdr:nvSpPr>
        <xdr:cNvPr id="75" name="【図書館】&#10;有形固定資産減価償却率該当値テキスト">
          <a:extLst>
            <a:ext uri="{FF2B5EF4-FFF2-40B4-BE49-F238E27FC236}">
              <a16:creationId xmlns:a16="http://schemas.microsoft.com/office/drawing/2014/main" id="{46FD7189-E085-4252-96DC-3668477AF0C1}"/>
            </a:ext>
          </a:extLst>
        </xdr:cNvPr>
        <xdr:cNvSpPr txBox="1"/>
      </xdr:nvSpPr>
      <xdr:spPr>
        <a:xfrm>
          <a:off x="46736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95613</xdr:rowOff>
    </xdr:from>
    <xdr:to>
      <xdr:col>20</xdr:col>
      <xdr:colOff>38100</xdr:colOff>
      <xdr:row>41</xdr:row>
      <xdr:rowOff>25763</xdr:rowOff>
    </xdr:to>
    <xdr:sp textlink="">
      <xdr:nvSpPr>
        <xdr:cNvPr id="76" name="楕円 75">
          <a:extLst>
            <a:ext uri="{FF2B5EF4-FFF2-40B4-BE49-F238E27FC236}">
              <a16:creationId xmlns:a16="http://schemas.microsoft.com/office/drawing/2014/main" id="{318D8FDA-CFCD-4BBC-A8BD-2AFA00403358}"/>
            </a:ext>
          </a:extLst>
        </xdr:cNvPr>
        <xdr:cNvSpPr/>
      </xdr:nvSpPr>
      <xdr:spPr>
        <a:xfrm>
          <a:off x="37465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146413</xdr:rowOff>
    </xdr:from>
    <xdr:to>
      <xdr:col>24</xdr:col>
      <xdr:colOff>63500</xdr:colOff>
      <xdr:row>41</xdr:row>
      <xdr:rowOff>7620</xdr:rowOff>
    </xdr:to>
    <xdr:cxnSp macro="">
      <xdr:nvCxnSpPr>
        <xdr:cNvPr id="77" name="直線コネクタ 76">
          <a:extLst>
            <a:ext uri="{FF2B5EF4-FFF2-40B4-BE49-F238E27FC236}">
              <a16:creationId xmlns:a16="http://schemas.microsoft.com/office/drawing/2014/main" id="{7534B677-DC8A-4CCB-AFE4-8488C7CFC850}"/>
            </a:ext>
          </a:extLst>
        </xdr:cNvPr>
        <xdr:cNvCxnSpPr/>
      </xdr:nvCxnSpPr>
      <xdr:spPr>
        <a:xfrm>
          <a:off x="3797300" y="70044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77651</xdr:rowOff>
    </xdr:from>
    <xdr:to>
      <xdr:col>15</xdr:col>
      <xdr:colOff>101600</xdr:colOff>
      <xdr:row>41</xdr:row>
      <xdr:rowOff>7801</xdr:rowOff>
    </xdr:to>
    <xdr:sp textlink="">
      <xdr:nvSpPr>
        <xdr:cNvPr id="78" name="楕円 77">
          <a:extLst>
            <a:ext uri="{FF2B5EF4-FFF2-40B4-BE49-F238E27FC236}">
              <a16:creationId xmlns:a16="http://schemas.microsoft.com/office/drawing/2014/main" id="{7B38C099-0C9D-4267-84DC-01BE58C32951}"/>
            </a:ext>
          </a:extLst>
        </xdr:cNvPr>
        <xdr:cNvSpPr/>
      </xdr:nvSpPr>
      <xdr:spPr>
        <a:xfrm>
          <a:off x="2857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128451</xdr:rowOff>
    </xdr:from>
    <xdr:to>
      <xdr:col>19</xdr:col>
      <xdr:colOff>177800</xdr:colOff>
      <xdr:row>40</xdr:row>
      <xdr:rowOff>146413</xdr:rowOff>
    </xdr:to>
    <xdr:cxnSp macro="">
      <xdr:nvCxnSpPr>
        <xdr:cNvPr id="79" name="直線コネクタ 78">
          <a:extLst>
            <a:ext uri="{FF2B5EF4-FFF2-40B4-BE49-F238E27FC236}">
              <a16:creationId xmlns:a16="http://schemas.microsoft.com/office/drawing/2014/main" id="{3767F1CA-5926-47A8-A40A-FA7444C80FF2}"/>
            </a:ext>
          </a:extLst>
        </xdr:cNvPr>
        <xdr:cNvCxnSpPr/>
      </xdr:nvCxnSpPr>
      <xdr:spPr>
        <a:xfrm>
          <a:off x="2908300" y="69864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43362</xdr:rowOff>
    </xdr:from>
    <xdr:to>
      <xdr:col>10</xdr:col>
      <xdr:colOff>165100</xdr:colOff>
      <xdr:row>40</xdr:row>
      <xdr:rowOff>144962</xdr:rowOff>
    </xdr:to>
    <xdr:sp textlink="">
      <xdr:nvSpPr>
        <xdr:cNvPr id="80" name="楕円 79">
          <a:extLst>
            <a:ext uri="{FF2B5EF4-FFF2-40B4-BE49-F238E27FC236}">
              <a16:creationId xmlns:a16="http://schemas.microsoft.com/office/drawing/2014/main" id="{6D0BE3F3-40F6-45AF-808E-5FC25A533CB2}"/>
            </a:ext>
          </a:extLst>
        </xdr:cNvPr>
        <xdr:cNvSpPr/>
      </xdr:nvSpPr>
      <xdr:spPr>
        <a:xfrm>
          <a:off x="1968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94162</xdr:rowOff>
    </xdr:from>
    <xdr:to>
      <xdr:col>15</xdr:col>
      <xdr:colOff>50800</xdr:colOff>
      <xdr:row>40</xdr:row>
      <xdr:rowOff>128451</xdr:rowOff>
    </xdr:to>
    <xdr:cxnSp macro="">
      <xdr:nvCxnSpPr>
        <xdr:cNvPr id="81" name="直線コネクタ 80">
          <a:extLst>
            <a:ext uri="{FF2B5EF4-FFF2-40B4-BE49-F238E27FC236}">
              <a16:creationId xmlns:a16="http://schemas.microsoft.com/office/drawing/2014/main" id="{AF5AC138-6F77-44D9-BED3-D92D92FB1254}"/>
            </a:ext>
          </a:extLst>
        </xdr:cNvPr>
        <xdr:cNvCxnSpPr/>
      </xdr:nvCxnSpPr>
      <xdr:spPr>
        <a:xfrm>
          <a:off x="2019300" y="69521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10704</xdr:rowOff>
    </xdr:from>
    <xdr:to>
      <xdr:col>6</xdr:col>
      <xdr:colOff>38100</xdr:colOff>
      <xdr:row>40</xdr:row>
      <xdr:rowOff>112304</xdr:rowOff>
    </xdr:to>
    <xdr:sp textlink="">
      <xdr:nvSpPr>
        <xdr:cNvPr id="82" name="楕円 81">
          <a:extLst>
            <a:ext uri="{FF2B5EF4-FFF2-40B4-BE49-F238E27FC236}">
              <a16:creationId xmlns:a16="http://schemas.microsoft.com/office/drawing/2014/main" id="{30E9E795-1AD0-4D0A-A6C2-D78E588469D2}"/>
            </a:ext>
          </a:extLst>
        </xdr:cNvPr>
        <xdr:cNvSpPr/>
      </xdr:nvSpPr>
      <xdr:spPr>
        <a:xfrm>
          <a:off x="1079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61504</xdr:rowOff>
    </xdr:from>
    <xdr:to>
      <xdr:col>10</xdr:col>
      <xdr:colOff>114300</xdr:colOff>
      <xdr:row>40</xdr:row>
      <xdr:rowOff>94162</xdr:rowOff>
    </xdr:to>
    <xdr:cxnSp macro="">
      <xdr:nvCxnSpPr>
        <xdr:cNvPr id="83" name="直線コネクタ 82">
          <a:extLst>
            <a:ext uri="{FF2B5EF4-FFF2-40B4-BE49-F238E27FC236}">
              <a16:creationId xmlns:a16="http://schemas.microsoft.com/office/drawing/2014/main" id="{C8CA21BF-5661-43CE-872B-2304B5B5DD2C}"/>
            </a:ext>
          </a:extLst>
        </xdr:cNvPr>
        <xdr:cNvCxnSpPr/>
      </xdr:nvCxnSpPr>
      <xdr:spPr>
        <a:xfrm>
          <a:off x="1130300" y="69195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textlink="">
      <xdr:nvSpPr>
        <xdr:cNvPr id="84" name="n_1aveValue【図書館】&#10;有形固定資産減価償却率">
          <a:extLst>
            <a:ext uri="{FF2B5EF4-FFF2-40B4-BE49-F238E27FC236}">
              <a16:creationId xmlns:a16="http://schemas.microsoft.com/office/drawing/2014/main" id="{BCB46C91-ECD9-4EC1-B05D-05647BD0F0F5}"/>
            </a:ext>
          </a:extLst>
        </xdr:cNvPr>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textlink="">
      <xdr:nvSpPr>
        <xdr:cNvPr id="85" name="n_2aveValue【図書館】&#10;有形固定資産減価償却率">
          <a:extLst>
            <a:ext uri="{FF2B5EF4-FFF2-40B4-BE49-F238E27FC236}">
              <a16:creationId xmlns:a16="http://schemas.microsoft.com/office/drawing/2014/main" id="{FCDBF106-8954-4445-A4DC-5AEFC88635F6}"/>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textlink="">
      <xdr:nvSpPr>
        <xdr:cNvPr id="86" name="n_3aveValue【図書館】&#10;有形固定資産減価償却率">
          <a:extLst>
            <a:ext uri="{FF2B5EF4-FFF2-40B4-BE49-F238E27FC236}">
              <a16:creationId xmlns:a16="http://schemas.microsoft.com/office/drawing/2014/main" id="{49A88D29-C169-4ADB-B70C-410CA3A7D8D6}"/>
            </a:ext>
          </a:extLst>
        </xdr:cNvPr>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textlink="">
      <xdr:nvSpPr>
        <xdr:cNvPr id="87" name="n_4aveValue【図書館】&#10;有形固定資産減価償却率">
          <a:extLst>
            <a:ext uri="{FF2B5EF4-FFF2-40B4-BE49-F238E27FC236}">
              <a16:creationId xmlns:a16="http://schemas.microsoft.com/office/drawing/2014/main" id="{6CE7BB43-1C3D-4E36-B40C-843BD7798C8E}"/>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16890</xdr:rowOff>
    </xdr:from>
    <xdr:ext cx="405111" cy="259045"/>
    <xdr:sp textlink="">
      <xdr:nvSpPr>
        <xdr:cNvPr id="88" name="n_1mainValue【図書館】&#10;有形固定資産減価償却率">
          <a:extLst>
            <a:ext uri="{FF2B5EF4-FFF2-40B4-BE49-F238E27FC236}">
              <a16:creationId xmlns:a16="http://schemas.microsoft.com/office/drawing/2014/main" id="{BC7B8875-7C94-425F-AF9E-B4A0E3C9DD49}"/>
            </a:ext>
          </a:extLst>
        </xdr:cNvPr>
        <xdr:cNvSpPr txBox="1"/>
      </xdr:nvSpPr>
      <xdr:spPr>
        <a:xfrm>
          <a:off x="3582044" y="704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170378</xdr:rowOff>
    </xdr:from>
    <xdr:ext cx="405111" cy="259045"/>
    <xdr:sp textlink="">
      <xdr:nvSpPr>
        <xdr:cNvPr id="89" name="n_2mainValue【図書館】&#10;有形固定資産減価償却率">
          <a:extLst>
            <a:ext uri="{FF2B5EF4-FFF2-40B4-BE49-F238E27FC236}">
              <a16:creationId xmlns:a16="http://schemas.microsoft.com/office/drawing/2014/main" id="{2F25F134-C890-4A07-9A12-2E41A7EA3FF8}"/>
            </a:ext>
          </a:extLst>
        </xdr:cNvPr>
        <xdr:cNvSpPr txBox="1"/>
      </xdr:nvSpPr>
      <xdr:spPr>
        <a:xfrm>
          <a:off x="27057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136089</xdr:rowOff>
    </xdr:from>
    <xdr:ext cx="405111" cy="259045"/>
    <xdr:sp textlink="">
      <xdr:nvSpPr>
        <xdr:cNvPr id="90" name="n_3mainValue【図書館】&#10;有形固定資産減価償却率">
          <a:extLst>
            <a:ext uri="{FF2B5EF4-FFF2-40B4-BE49-F238E27FC236}">
              <a16:creationId xmlns:a16="http://schemas.microsoft.com/office/drawing/2014/main" id="{B30BFED6-C2C0-45DC-ADA3-E1C11AE5A861}"/>
            </a:ext>
          </a:extLst>
        </xdr:cNvPr>
        <xdr:cNvSpPr txBox="1"/>
      </xdr:nvSpPr>
      <xdr:spPr>
        <a:xfrm>
          <a:off x="18167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103431</xdr:rowOff>
    </xdr:from>
    <xdr:ext cx="405111" cy="259045"/>
    <xdr:sp textlink="">
      <xdr:nvSpPr>
        <xdr:cNvPr id="91" name="n_4mainValue【図書館】&#10;有形固定資産減価償却率">
          <a:extLst>
            <a:ext uri="{FF2B5EF4-FFF2-40B4-BE49-F238E27FC236}">
              <a16:creationId xmlns:a16="http://schemas.microsoft.com/office/drawing/2014/main" id="{565484DA-AAAD-4E7B-A31C-2AE6AEB0B165}"/>
            </a:ext>
          </a:extLst>
        </xdr:cNvPr>
        <xdr:cNvSpPr txBox="1"/>
      </xdr:nvSpPr>
      <xdr:spPr>
        <a:xfrm>
          <a:off x="927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92" name="正方形/長方形 91">
          <a:extLst>
            <a:ext uri="{FF2B5EF4-FFF2-40B4-BE49-F238E27FC236}">
              <a16:creationId xmlns:a16="http://schemas.microsoft.com/office/drawing/2014/main" id="{87148700-8AB7-42A1-A41E-A676CCB6169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93" name="正方形/長方形 92">
          <a:extLst>
            <a:ext uri="{FF2B5EF4-FFF2-40B4-BE49-F238E27FC236}">
              <a16:creationId xmlns:a16="http://schemas.microsoft.com/office/drawing/2014/main" id="{D9C051D4-955A-4D02-B685-2CD50C803A6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94" name="正方形/長方形 93">
          <a:extLst>
            <a:ext uri="{FF2B5EF4-FFF2-40B4-BE49-F238E27FC236}">
              <a16:creationId xmlns:a16="http://schemas.microsoft.com/office/drawing/2014/main" id="{AE0D39D5-5F6D-4E81-85BC-C8E9D4E15AD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95" name="正方形/長方形 94">
          <a:extLst>
            <a:ext uri="{FF2B5EF4-FFF2-40B4-BE49-F238E27FC236}">
              <a16:creationId xmlns:a16="http://schemas.microsoft.com/office/drawing/2014/main" id="{CDCD8FB0-4217-4F31-B32A-0990F0DB8F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96" name="正方形/長方形 95">
          <a:extLst>
            <a:ext uri="{FF2B5EF4-FFF2-40B4-BE49-F238E27FC236}">
              <a16:creationId xmlns:a16="http://schemas.microsoft.com/office/drawing/2014/main" id="{70FE0AA8-ED5A-4CB3-A4E1-88A4C1EE9D8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97" name="正方形/長方形 96">
          <a:extLst>
            <a:ext uri="{FF2B5EF4-FFF2-40B4-BE49-F238E27FC236}">
              <a16:creationId xmlns:a16="http://schemas.microsoft.com/office/drawing/2014/main" id="{7CBFE62B-DE8A-4EDD-B2A9-C2E7EEAA7B8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98" name="正方形/長方形 97">
          <a:extLst>
            <a:ext uri="{FF2B5EF4-FFF2-40B4-BE49-F238E27FC236}">
              <a16:creationId xmlns:a16="http://schemas.microsoft.com/office/drawing/2014/main" id="{AF371536-0CBA-4CE5-AC33-A98D24021F1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9" name="正方形/長方形 98">
          <a:extLst>
            <a:ext uri="{FF2B5EF4-FFF2-40B4-BE49-F238E27FC236}">
              <a16:creationId xmlns:a16="http://schemas.microsoft.com/office/drawing/2014/main" id="{9180BDDA-A282-42E0-8C0F-D6DCFBBBF4A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textlink="">
      <xdr:nvSpPr>
        <xdr:cNvPr id="100" name="テキスト ボックス 99">
          <a:extLst>
            <a:ext uri="{FF2B5EF4-FFF2-40B4-BE49-F238E27FC236}">
              <a16:creationId xmlns:a16="http://schemas.microsoft.com/office/drawing/2014/main" id="{08E63F68-BB80-4073-94CE-7DD80AC1606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E9E5342-D4A5-416E-AC92-4DCBB440244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15BC2870-1BF3-46DF-859F-418D358B52A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textlink="">
      <xdr:nvSpPr>
        <xdr:cNvPr id="103" name="テキスト ボックス 102">
          <a:extLst>
            <a:ext uri="{FF2B5EF4-FFF2-40B4-BE49-F238E27FC236}">
              <a16:creationId xmlns:a16="http://schemas.microsoft.com/office/drawing/2014/main" id="{8628A4AA-528D-41E8-B473-CB9D3BB6BAD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B3C07378-D346-4312-8495-04A4BCB7563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textlink="">
      <xdr:nvSpPr>
        <xdr:cNvPr id="105" name="テキスト ボックス 104">
          <a:extLst>
            <a:ext uri="{FF2B5EF4-FFF2-40B4-BE49-F238E27FC236}">
              <a16:creationId xmlns:a16="http://schemas.microsoft.com/office/drawing/2014/main" id="{2A1F5C1C-4A88-4D15-84EF-6D9C7ABAD5CC}"/>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6CEA99C2-5913-4635-B3F3-99D9652504C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textlink="">
      <xdr:nvSpPr>
        <xdr:cNvPr id="107" name="テキスト ボックス 106">
          <a:extLst>
            <a:ext uri="{FF2B5EF4-FFF2-40B4-BE49-F238E27FC236}">
              <a16:creationId xmlns:a16="http://schemas.microsoft.com/office/drawing/2014/main" id="{2C9AC5CC-5C05-4A22-9B45-6FE1F68901CE}"/>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8AF4A054-19E3-4675-8451-B1D94A1F8F3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textlink="">
      <xdr:nvSpPr>
        <xdr:cNvPr id="109" name="テキスト ボックス 108">
          <a:extLst>
            <a:ext uri="{FF2B5EF4-FFF2-40B4-BE49-F238E27FC236}">
              <a16:creationId xmlns:a16="http://schemas.microsoft.com/office/drawing/2014/main" id="{50BC15A8-E945-4209-ADB0-7516505B968B}"/>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44E809D4-7A75-4A9D-B8EB-F3C0305D7C9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textlink="">
      <xdr:nvSpPr>
        <xdr:cNvPr id="111" name="テキスト ボックス 110">
          <a:extLst>
            <a:ext uri="{FF2B5EF4-FFF2-40B4-BE49-F238E27FC236}">
              <a16:creationId xmlns:a16="http://schemas.microsoft.com/office/drawing/2014/main" id="{017FFCE1-79EC-433C-9E9E-080F941786E6}"/>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CF929CBA-D1AB-43E9-A3C0-6CA826E0C46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textlink="">
      <xdr:nvSpPr>
        <xdr:cNvPr id="113" name="テキスト ボックス 112">
          <a:extLst>
            <a:ext uri="{FF2B5EF4-FFF2-40B4-BE49-F238E27FC236}">
              <a16:creationId xmlns:a16="http://schemas.microsoft.com/office/drawing/2014/main" id="{56B9334B-7029-4A13-9CE2-F15B4485E229}"/>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3F19463-F17E-47DF-A4FB-4B25055A927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textlink="">
      <xdr:nvSpPr>
        <xdr:cNvPr id="115" name="テキスト ボックス 114">
          <a:extLst>
            <a:ext uri="{FF2B5EF4-FFF2-40B4-BE49-F238E27FC236}">
              <a16:creationId xmlns:a16="http://schemas.microsoft.com/office/drawing/2014/main" id="{46203923-ABD7-46D9-BFB0-42CBF1DB123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16" name="【図書館】&#10;一人当たり面積グラフ枠">
          <a:extLst>
            <a:ext uri="{FF2B5EF4-FFF2-40B4-BE49-F238E27FC236}">
              <a16:creationId xmlns:a16="http://schemas.microsoft.com/office/drawing/2014/main" id="{E7B14330-6250-40B5-88BE-00729FDFEF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CCF7613B-F5B5-48E1-859C-89F0E9D80E03}"/>
            </a:ext>
          </a:extLst>
        </xdr:cNvPr>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textlink="">
      <xdr:nvSpPr>
        <xdr:cNvPr id="118" name="【図書館】&#10;一人当たり面積最小値テキスト">
          <a:extLst>
            <a:ext uri="{FF2B5EF4-FFF2-40B4-BE49-F238E27FC236}">
              <a16:creationId xmlns:a16="http://schemas.microsoft.com/office/drawing/2014/main" id="{3AC72223-8C39-49C2-8D2B-5BF5C64AF2C9}"/>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0BF54BBE-BF54-40DC-91E3-D65B7DA30CBE}"/>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textlink="">
      <xdr:nvSpPr>
        <xdr:cNvPr id="120" name="【図書館】&#10;一人当たり面積最大値テキスト">
          <a:extLst>
            <a:ext uri="{FF2B5EF4-FFF2-40B4-BE49-F238E27FC236}">
              <a16:creationId xmlns:a16="http://schemas.microsoft.com/office/drawing/2014/main" id="{7B300134-865C-41D2-8E61-9075947A513F}"/>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0BD2654A-5FDB-428C-AEFC-BBD7287292C0}"/>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textlink="">
      <xdr:nvSpPr>
        <xdr:cNvPr id="122" name="【図書館】&#10;一人当たり面積平均値テキスト">
          <a:extLst>
            <a:ext uri="{FF2B5EF4-FFF2-40B4-BE49-F238E27FC236}">
              <a16:creationId xmlns:a16="http://schemas.microsoft.com/office/drawing/2014/main" id="{C6059ADF-8681-4079-9458-7916C2C90D58}"/>
            </a:ext>
          </a:extLst>
        </xdr:cNvPr>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textlink="">
      <xdr:nvSpPr>
        <xdr:cNvPr id="123" name="フローチャート: 判断 122">
          <a:extLst>
            <a:ext uri="{FF2B5EF4-FFF2-40B4-BE49-F238E27FC236}">
              <a16:creationId xmlns:a16="http://schemas.microsoft.com/office/drawing/2014/main" id="{BFD52DCC-C3C4-4011-8E69-9DB0AD813D3A}"/>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textlink="">
      <xdr:nvSpPr>
        <xdr:cNvPr id="124" name="フローチャート: 判断 123">
          <a:extLst>
            <a:ext uri="{FF2B5EF4-FFF2-40B4-BE49-F238E27FC236}">
              <a16:creationId xmlns:a16="http://schemas.microsoft.com/office/drawing/2014/main" id="{F5C6FD53-367B-4E70-9E4E-33926AFA20CB}"/>
            </a:ext>
          </a:extLst>
        </xdr:cNvPr>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textlink="">
      <xdr:nvSpPr>
        <xdr:cNvPr id="125" name="フローチャート: 判断 124">
          <a:extLst>
            <a:ext uri="{FF2B5EF4-FFF2-40B4-BE49-F238E27FC236}">
              <a16:creationId xmlns:a16="http://schemas.microsoft.com/office/drawing/2014/main" id="{5953A42C-AF6B-43C6-BCD7-57F57BA2CB33}"/>
            </a:ext>
          </a:extLst>
        </xdr:cNvPr>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textlink="">
      <xdr:nvSpPr>
        <xdr:cNvPr id="126" name="フローチャート: 判断 125">
          <a:extLst>
            <a:ext uri="{FF2B5EF4-FFF2-40B4-BE49-F238E27FC236}">
              <a16:creationId xmlns:a16="http://schemas.microsoft.com/office/drawing/2014/main" id="{4A358DCE-80B2-488E-A6E5-AA13F0FB26E7}"/>
            </a:ext>
          </a:extLst>
        </xdr:cNvPr>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textlink="">
      <xdr:nvSpPr>
        <xdr:cNvPr id="127" name="フローチャート: 判断 126">
          <a:extLst>
            <a:ext uri="{FF2B5EF4-FFF2-40B4-BE49-F238E27FC236}">
              <a16:creationId xmlns:a16="http://schemas.microsoft.com/office/drawing/2014/main" id="{1E1FD340-0E63-40F2-9843-7901E7EB4DA1}"/>
            </a:ext>
          </a:extLst>
        </xdr:cNvPr>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textlink="">
      <xdr:nvSpPr>
        <xdr:cNvPr id="128" name="テキスト ボックス 127">
          <a:extLst>
            <a:ext uri="{FF2B5EF4-FFF2-40B4-BE49-F238E27FC236}">
              <a16:creationId xmlns:a16="http://schemas.microsoft.com/office/drawing/2014/main" id="{2BBFCE3A-189A-4D4C-9C8C-15F002C4E7C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textlink="">
      <xdr:nvSpPr>
        <xdr:cNvPr id="129" name="テキスト ボックス 128">
          <a:extLst>
            <a:ext uri="{FF2B5EF4-FFF2-40B4-BE49-F238E27FC236}">
              <a16:creationId xmlns:a16="http://schemas.microsoft.com/office/drawing/2014/main" id="{25EAD808-C0E3-402E-8425-06AE3B9D3A0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textlink="">
      <xdr:nvSpPr>
        <xdr:cNvPr id="130" name="テキスト ボックス 129">
          <a:extLst>
            <a:ext uri="{FF2B5EF4-FFF2-40B4-BE49-F238E27FC236}">
              <a16:creationId xmlns:a16="http://schemas.microsoft.com/office/drawing/2014/main" id="{0A96E113-EF81-46A0-984F-48308629B9F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textlink="">
      <xdr:nvSpPr>
        <xdr:cNvPr id="131" name="テキスト ボックス 130">
          <a:extLst>
            <a:ext uri="{FF2B5EF4-FFF2-40B4-BE49-F238E27FC236}">
              <a16:creationId xmlns:a16="http://schemas.microsoft.com/office/drawing/2014/main" id="{9A00275D-B24F-42FD-BB1A-950ACDC4928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textlink="">
      <xdr:nvSpPr>
        <xdr:cNvPr id="132" name="テキスト ボックス 131">
          <a:extLst>
            <a:ext uri="{FF2B5EF4-FFF2-40B4-BE49-F238E27FC236}">
              <a16:creationId xmlns:a16="http://schemas.microsoft.com/office/drawing/2014/main" id="{4CE71A18-4323-4EB0-B821-8F00FE85F69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49893</xdr:rowOff>
    </xdr:from>
    <xdr:to>
      <xdr:col>55</xdr:col>
      <xdr:colOff>50800</xdr:colOff>
      <xdr:row>41</xdr:row>
      <xdr:rowOff>151493</xdr:rowOff>
    </xdr:to>
    <xdr:sp textlink="">
      <xdr:nvSpPr>
        <xdr:cNvPr id="133" name="楕円 132">
          <a:extLst>
            <a:ext uri="{FF2B5EF4-FFF2-40B4-BE49-F238E27FC236}">
              <a16:creationId xmlns:a16="http://schemas.microsoft.com/office/drawing/2014/main" id="{048220BF-5242-470B-9930-9F6F5C51F0A1}"/>
            </a:ext>
          </a:extLst>
        </xdr:cNvPr>
        <xdr:cNvSpPr/>
      </xdr:nvSpPr>
      <xdr:spPr>
        <a:xfrm>
          <a:off x="10426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136270</xdr:rowOff>
    </xdr:from>
    <xdr:ext cx="469744" cy="259045"/>
    <xdr:sp textlink="">
      <xdr:nvSpPr>
        <xdr:cNvPr id="134" name="【図書館】&#10;一人当たり面積該当値テキスト">
          <a:extLst>
            <a:ext uri="{FF2B5EF4-FFF2-40B4-BE49-F238E27FC236}">
              <a16:creationId xmlns:a16="http://schemas.microsoft.com/office/drawing/2014/main" id="{0EB7E517-C547-4699-B1C4-A089E1C1FFF6}"/>
            </a:ext>
          </a:extLst>
        </xdr:cNvPr>
        <xdr:cNvSpPr txBox="1"/>
      </xdr:nvSpPr>
      <xdr:spPr>
        <a:xfrm>
          <a:off x="10515600" y="699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49893</xdr:rowOff>
    </xdr:from>
    <xdr:to>
      <xdr:col>50</xdr:col>
      <xdr:colOff>165100</xdr:colOff>
      <xdr:row>41</xdr:row>
      <xdr:rowOff>151493</xdr:rowOff>
    </xdr:to>
    <xdr:sp textlink="">
      <xdr:nvSpPr>
        <xdr:cNvPr id="135" name="楕円 134">
          <a:extLst>
            <a:ext uri="{FF2B5EF4-FFF2-40B4-BE49-F238E27FC236}">
              <a16:creationId xmlns:a16="http://schemas.microsoft.com/office/drawing/2014/main" id="{C4AA9AC2-277E-449B-A16B-9103BA71E15A}"/>
            </a:ext>
          </a:extLst>
        </xdr:cNvPr>
        <xdr:cNvSpPr/>
      </xdr:nvSpPr>
      <xdr:spPr>
        <a:xfrm>
          <a:off x="9588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100693</xdr:rowOff>
    </xdr:from>
    <xdr:to>
      <xdr:col>55</xdr:col>
      <xdr:colOff>0</xdr:colOff>
      <xdr:row>41</xdr:row>
      <xdr:rowOff>100693</xdr:rowOff>
    </xdr:to>
    <xdr:cxnSp macro="">
      <xdr:nvCxnSpPr>
        <xdr:cNvPr id="136" name="直線コネクタ 135">
          <a:extLst>
            <a:ext uri="{FF2B5EF4-FFF2-40B4-BE49-F238E27FC236}">
              <a16:creationId xmlns:a16="http://schemas.microsoft.com/office/drawing/2014/main" id="{2C224738-C130-43A5-8F85-E19CD19AABB8}"/>
            </a:ext>
          </a:extLst>
        </xdr:cNvPr>
        <xdr:cNvCxnSpPr/>
      </xdr:nvCxnSpPr>
      <xdr:spPr>
        <a:xfrm>
          <a:off x="9639300" y="713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49893</xdr:rowOff>
    </xdr:from>
    <xdr:to>
      <xdr:col>46</xdr:col>
      <xdr:colOff>38100</xdr:colOff>
      <xdr:row>41</xdr:row>
      <xdr:rowOff>151493</xdr:rowOff>
    </xdr:to>
    <xdr:sp textlink="">
      <xdr:nvSpPr>
        <xdr:cNvPr id="137" name="楕円 136">
          <a:extLst>
            <a:ext uri="{FF2B5EF4-FFF2-40B4-BE49-F238E27FC236}">
              <a16:creationId xmlns:a16="http://schemas.microsoft.com/office/drawing/2014/main" id="{3BAFAEBA-84E9-4894-B225-2440BEF9445F}"/>
            </a:ext>
          </a:extLst>
        </xdr:cNvPr>
        <xdr:cNvSpPr/>
      </xdr:nvSpPr>
      <xdr:spPr>
        <a:xfrm>
          <a:off x="8699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100693</xdr:rowOff>
    </xdr:from>
    <xdr:to>
      <xdr:col>50</xdr:col>
      <xdr:colOff>114300</xdr:colOff>
      <xdr:row>41</xdr:row>
      <xdr:rowOff>100693</xdr:rowOff>
    </xdr:to>
    <xdr:cxnSp macro="">
      <xdr:nvCxnSpPr>
        <xdr:cNvPr id="138" name="直線コネクタ 137">
          <a:extLst>
            <a:ext uri="{FF2B5EF4-FFF2-40B4-BE49-F238E27FC236}">
              <a16:creationId xmlns:a16="http://schemas.microsoft.com/office/drawing/2014/main" id="{5FB310CE-26D0-4B0E-AE3B-679F3B7538D9}"/>
            </a:ext>
          </a:extLst>
        </xdr:cNvPr>
        <xdr:cNvCxnSpPr/>
      </xdr:nvCxnSpPr>
      <xdr:spPr>
        <a:xfrm>
          <a:off x="8750300" y="713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49893</xdr:rowOff>
    </xdr:from>
    <xdr:to>
      <xdr:col>41</xdr:col>
      <xdr:colOff>101600</xdr:colOff>
      <xdr:row>41</xdr:row>
      <xdr:rowOff>151493</xdr:rowOff>
    </xdr:to>
    <xdr:sp textlink="">
      <xdr:nvSpPr>
        <xdr:cNvPr id="139" name="楕円 138">
          <a:extLst>
            <a:ext uri="{FF2B5EF4-FFF2-40B4-BE49-F238E27FC236}">
              <a16:creationId xmlns:a16="http://schemas.microsoft.com/office/drawing/2014/main" id="{EA1910CC-D492-4B2A-8947-B7D4A8071B60}"/>
            </a:ext>
          </a:extLst>
        </xdr:cNvPr>
        <xdr:cNvSpPr/>
      </xdr:nvSpPr>
      <xdr:spPr>
        <a:xfrm>
          <a:off x="7810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100693</xdr:rowOff>
    </xdr:from>
    <xdr:to>
      <xdr:col>45</xdr:col>
      <xdr:colOff>177800</xdr:colOff>
      <xdr:row>41</xdr:row>
      <xdr:rowOff>100693</xdr:rowOff>
    </xdr:to>
    <xdr:cxnSp macro="">
      <xdr:nvCxnSpPr>
        <xdr:cNvPr id="140" name="直線コネクタ 139">
          <a:extLst>
            <a:ext uri="{FF2B5EF4-FFF2-40B4-BE49-F238E27FC236}">
              <a16:creationId xmlns:a16="http://schemas.microsoft.com/office/drawing/2014/main" id="{441462DE-C7C2-43A8-8FA4-C61362549712}"/>
            </a:ext>
          </a:extLst>
        </xdr:cNvPr>
        <xdr:cNvCxnSpPr/>
      </xdr:nvCxnSpPr>
      <xdr:spPr>
        <a:xfrm>
          <a:off x="7861300" y="713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49893</xdr:rowOff>
    </xdr:from>
    <xdr:to>
      <xdr:col>36</xdr:col>
      <xdr:colOff>165100</xdr:colOff>
      <xdr:row>41</xdr:row>
      <xdr:rowOff>151493</xdr:rowOff>
    </xdr:to>
    <xdr:sp textlink="">
      <xdr:nvSpPr>
        <xdr:cNvPr id="141" name="楕円 140">
          <a:extLst>
            <a:ext uri="{FF2B5EF4-FFF2-40B4-BE49-F238E27FC236}">
              <a16:creationId xmlns:a16="http://schemas.microsoft.com/office/drawing/2014/main" id="{68E20583-B77E-4877-BB49-3793D8FA89B5}"/>
            </a:ext>
          </a:extLst>
        </xdr:cNvPr>
        <xdr:cNvSpPr/>
      </xdr:nvSpPr>
      <xdr:spPr>
        <a:xfrm>
          <a:off x="6921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100693</xdr:rowOff>
    </xdr:from>
    <xdr:to>
      <xdr:col>41</xdr:col>
      <xdr:colOff>50800</xdr:colOff>
      <xdr:row>41</xdr:row>
      <xdr:rowOff>100693</xdr:rowOff>
    </xdr:to>
    <xdr:cxnSp macro="">
      <xdr:nvCxnSpPr>
        <xdr:cNvPr id="142" name="直線コネクタ 141">
          <a:extLst>
            <a:ext uri="{FF2B5EF4-FFF2-40B4-BE49-F238E27FC236}">
              <a16:creationId xmlns:a16="http://schemas.microsoft.com/office/drawing/2014/main" id="{FFA2F8EB-9154-4732-B5DF-F032D9FC1158}"/>
            </a:ext>
          </a:extLst>
        </xdr:cNvPr>
        <xdr:cNvCxnSpPr/>
      </xdr:nvCxnSpPr>
      <xdr:spPr>
        <a:xfrm>
          <a:off x="6972300" y="713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132642</xdr:rowOff>
    </xdr:from>
    <xdr:ext cx="469744" cy="259045"/>
    <xdr:sp textlink="">
      <xdr:nvSpPr>
        <xdr:cNvPr id="143" name="n_1aveValue【図書館】&#10;一人当たり面積">
          <a:extLst>
            <a:ext uri="{FF2B5EF4-FFF2-40B4-BE49-F238E27FC236}">
              <a16:creationId xmlns:a16="http://schemas.microsoft.com/office/drawing/2014/main" id="{7B4D8A0D-B8B2-4529-835B-2A0BA5160BCB}"/>
            </a:ext>
          </a:extLst>
        </xdr:cNvPr>
        <xdr:cNvSpPr txBox="1"/>
      </xdr:nvSpPr>
      <xdr:spPr>
        <a:xfrm>
          <a:off x="93917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textlink="">
      <xdr:nvSpPr>
        <xdr:cNvPr id="144" name="n_2aveValue【図書館】&#10;一人当たり面積">
          <a:extLst>
            <a:ext uri="{FF2B5EF4-FFF2-40B4-BE49-F238E27FC236}">
              <a16:creationId xmlns:a16="http://schemas.microsoft.com/office/drawing/2014/main" id="{102F4D07-55DF-484C-B9C3-7043C23BB287}"/>
            </a:ext>
          </a:extLst>
        </xdr:cNvPr>
        <xdr:cNvSpPr txBox="1"/>
      </xdr:nvSpPr>
      <xdr:spPr>
        <a:xfrm>
          <a:off x="8515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textlink="">
      <xdr:nvSpPr>
        <xdr:cNvPr id="145" name="n_3aveValue【図書館】&#10;一人当たり面積">
          <a:extLst>
            <a:ext uri="{FF2B5EF4-FFF2-40B4-BE49-F238E27FC236}">
              <a16:creationId xmlns:a16="http://schemas.microsoft.com/office/drawing/2014/main" id="{DB2A1C80-B823-49E3-8D0F-B4EBCCF32D8E}"/>
            </a:ext>
          </a:extLst>
        </xdr:cNvPr>
        <xdr:cNvSpPr txBox="1"/>
      </xdr:nvSpPr>
      <xdr:spPr>
        <a:xfrm>
          <a:off x="7626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textlink="">
      <xdr:nvSpPr>
        <xdr:cNvPr id="146" name="n_4aveValue【図書館】&#10;一人当たり面積">
          <a:extLst>
            <a:ext uri="{FF2B5EF4-FFF2-40B4-BE49-F238E27FC236}">
              <a16:creationId xmlns:a16="http://schemas.microsoft.com/office/drawing/2014/main" id="{D386EB59-A3CB-4108-B738-D22B05487BFA}"/>
            </a:ext>
          </a:extLst>
        </xdr:cNvPr>
        <xdr:cNvSpPr txBox="1"/>
      </xdr:nvSpPr>
      <xdr:spPr>
        <a:xfrm>
          <a:off x="6737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142620</xdr:rowOff>
    </xdr:from>
    <xdr:ext cx="469744" cy="259045"/>
    <xdr:sp textlink="">
      <xdr:nvSpPr>
        <xdr:cNvPr id="147" name="n_1mainValue【図書館】&#10;一人当たり面積">
          <a:extLst>
            <a:ext uri="{FF2B5EF4-FFF2-40B4-BE49-F238E27FC236}">
              <a16:creationId xmlns:a16="http://schemas.microsoft.com/office/drawing/2014/main" id="{43784EED-5B5C-487A-8A22-78D57714DAE8}"/>
            </a:ext>
          </a:extLst>
        </xdr:cNvPr>
        <xdr:cNvSpPr txBox="1"/>
      </xdr:nvSpPr>
      <xdr:spPr>
        <a:xfrm>
          <a:off x="93917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142620</xdr:rowOff>
    </xdr:from>
    <xdr:ext cx="469744" cy="259045"/>
    <xdr:sp textlink="">
      <xdr:nvSpPr>
        <xdr:cNvPr id="148" name="n_2mainValue【図書館】&#10;一人当たり面積">
          <a:extLst>
            <a:ext uri="{FF2B5EF4-FFF2-40B4-BE49-F238E27FC236}">
              <a16:creationId xmlns:a16="http://schemas.microsoft.com/office/drawing/2014/main" id="{17DBB8B7-EBB1-4841-BAA8-A6628477180F}"/>
            </a:ext>
          </a:extLst>
        </xdr:cNvPr>
        <xdr:cNvSpPr txBox="1"/>
      </xdr:nvSpPr>
      <xdr:spPr>
        <a:xfrm>
          <a:off x="8515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142620</xdr:rowOff>
    </xdr:from>
    <xdr:ext cx="469744" cy="259045"/>
    <xdr:sp textlink="">
      <xdr:nvSpPr>
        <xdr:cNvPr id="149" name="n_3mainValue【図書館】&#10;一人当たり面積">
          <a:extLst>
            <a:ext uri="{FF2B5EF4-FFF2-40B4-BE49-F238E27FC236}">
              <a16:creationId xmlns:a16="http://schemas.microsoft.com/office/drawing/2014/main" id="{8F2DC295-0229-4F0E-A515-9EEAE7ED01DF}"/>
            </a:ext>
          </a:extLst>
        </xdr:cNvPr>
        <xdr:cNvSpPr txBox="1"/>
      </xdr:nvSpPr>
      <xdr:spPr>
        <a:xfrm>
          <a:off x="7626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142620</xdr:rowOff>
    </xdr:from>
    <xdr:ext cx="469744" cy="259045"/>
    <xdr:sp textlink="">
      <xdr:nvSpPr>
        <xdr:cNvPr id="150" name="n_4mainValue【図書館】&#10;一人当たり面積">
          <a:extLst>
            <a:ext uri="{FF2B5EF4-FFF2-40B4-BE49-F238E27FC236}">
              <a16:creationId xmlns:a16="http://schemas.microsoft.com/office/drawing/2014/main" id="{1F0AA773-882E-49AA-9EA3-E66B049AF6E5}"/>
            </a:ext>
          </a:extLst>
        </xdr:cNvPr>
        <xdr:cNvSpPr txBox="1"/>
      </xdr:nvSpPr>
      <xdr:spPr>
        <a:xfrm>
          <a:off x="6737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51" name="正方形/長方形 150">
          <a:extLst>
            <a:ext uri="{FF2B5EF4-FFF2-40B4-BE49-F238E27FC236}">
              <a16:creationId xmlns:a16="http://schemas.microsoft.com/office/drawing/2014/main" id="{97D8D732-BB89-4802-B8D7-8F4FED8E7A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52" name="正方形/長方形 151">
          <a:extLst>
            <a:ext uri="{FF2B5EF4-FFF2-40B4-BE49-F238E27FC236}">
              <a16:creationId xmlns:a16="http://schemas.microsoft.com/office/drawing/2014/main" id="{87582165-E3D1-4355-A991-9AA87907254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53" name="正方形/長方形 152">
          <a:extLst>
            <a:ext uri="{FF2B5EF4-FFF2-40B4-BE49-F238E27FC236}">
              <a16:creationId xmlns:a16="http://schemas.microsoft.com/office/drawing/2014/main" id="{E28A72FD-16ED-49C4-B470-4357AA143EE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54" name="正方形/長方形 153">
          <a:extLst>
            <a:ext uri="{FF2B5EF4-FFF2-40B4-BE49-F238E27FC236}">
              <a16:creationId xmlns:a16="http://schemas.microsoft.com/office/drawing/2014/main" id="{5E613AC5-45AF-4C07-A0FE-894BEC75A19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55" name="正方形/長方形 154">
          <a:extLst>
            <a:ext uri="{FF2B5EF4-FFF2-40B4-BE49-F238E27FC236}">
              <a16:creationId xmlns:a16="http://schemas.microsoft.com/office/drawing/2014/main" id="{3BBED260-D5B9-4168-88BE-B6C91FDBD91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56" name="正方形/長方形 155">
          <a:extLst>
            <a:ext uri="{FF2B5EF4-FFF2-40B4-BE49-F238E27FC236}">
              <a16:creationId xmlns:a16="http://schemas.microsoft.com/office/drawing/2014/main" id="{17647721-F197-4B99-9C80-E86F7E89FF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57" name="正方形/長方形 156">
          <a:extLst>
            <a:ext uri="{FF2B5EF4-FFF2-40B4-BE49-F238E27FC236}">
              <a16:creationId xmlns:a16="http://schemas.microsoft.com/office/drawing/2014/main" id="{33EB77DB-F302-4CA3-96E1-1F2975F5204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58" name="正方形/長方形 157">
          <a:extLst>
            <a:ext uri="{FF2B5EF4-FFF2-40B4-BE49-F238E27FC236}">
              <a16:creationId xmlns:a16="http://schemas.microsoft.com/office/drawing/2014/main" id="{B43D8A91-CEF9-469A-A909-0887C586462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textlink="">
      <xdr:nvSpPr>
        <xdr:cNvPr id="159" name="テキスト ボックス 158">
          <a:extLst>
            <a:ext uri="{FF2B5EF4-FFF2-40B4-BE49-F238E27FC236}">
              <a16:creationId xmlns:a16="http://schemas.microsoft.com/office/drawing/2014/main" id="{314F78A6-8538-489D-BD01-53DD2F63FFF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59ADDCAE-34E0-4B2B-8315-4FE2DF6FFD5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textlink="">
      <xdr:nvSpPr>
        <xdr:cNvPr id="161" name="テキスト ボックス 160">
          <a:extLst>
            <a:ext uri="{FF2B5EF4-FFF2-40B4-BE49-F238E27FC236}">
              <a16:creationId xmlns:a16="http://schemas.microsoft.com/office/drawing/2014/main" id="{FC6993F0-896C-444E-B58A-97E27E6A582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BED9BD25-2656-4751-AACF-CEF03EC1AF9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textlink="">
      <xdr:nvSpPr>
        <xdr:cNvPr id="163" name="テキスト ボックス 162">
          <a:extLst>
            <a:ext uri="{FF2B5EF4-FFF2-40B4-BE49-F238E27FC236}">
              <a16:creationId xmlns:a16="http://schemas.microsoft.com/office/drawing/2014/main" id="{30B84C9A-B556-46DC-B840-1D225783E54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2274249C-08BF-4099-AE8A-7EE82DD088F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textlink="">
      <xdr:nvSpPr>
        <xdr:cNvPr id="165" name="テキスト ボックス 164">
          <a:extLst>
            <a:ext uri="{FF2B5EF4-FFF2-40B4-BE49-F238E27FC236}">
              <a16:creationId xmlns:a16="http://schemas.microsoft.com/office/drawing/2014/main" id="{1A77B362-41CD-434C-9844-708759CB105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24925E1D-6162-4B25-BB19-09FD816535F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textlink="">
      <xdr:nvSpPr>
        <xdr:cNvPr id="167" name="テキスト ボックス 166">
          <a:extLst>
            <a:ext uri="{FF2B5EF4-FFF2-40B4-BE49-F238E27FC236}">
              <a16:creationId xmlns:a16="http://schemas.microsoft.com/office/drawing/2014/main" id="{A1C416DD-6223-4EDC-B207-D1E99D2E0F3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C5B589ED-72C2-40B4-8D16-3E6BC13CCB1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textlink="">
      <xdr:nvSpPr>
        <xdr:cNvPr id="169" name="テキスト ボックス 168">
          <a:extLst>
            <a:ext uri="{FF2B5EF4-FFF2-40B4-BE49-F238E27FC236}">
              <a16:creationId xmlns:a16="http://schemas.microsoft.com/office/drawing/2014/main" id="{D9DB3E78-1311-417E-89C5-B3FF9275BF0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A2DD0F4D-1B4A-488B-B1F0-C44E8C638A6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textlink="">
      <xdr:nvSpPr>
        <xdr:cNvPr id="171" name="テキスト ボックス 170">
          <a:extLst>
            <a:ext uri="{FF2B5EF4-FFF2-40B4-BE49-F238E27FC236}">
              <a16:creationId xmlns:a16="http://schemas.microsoft.com/office/drawing/2014/main" id="{3B515DA0-40E6-48FD-B72B-C59979FFD70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0741C2C-3FFA-4AE3-848F-F2078CC120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textlink="">
      <xdr:nvSpPr>
        <xdr:cNvPr id="173" name="テキスト ボックス 172">
          <a:extLst>
            <a:ext uri="{FF2B5EF4-FFF2-40B4-BE49-F238E27FC236}">
              <a16:creationId xmlns:a16="http://schemas.microsoft.com/office/drawing/2014/main" id="{C7622E8B-A993-4FF9-A0D3-D52C43E9784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textlink="">
      <xdr:nvSpPr>
        <xdr:cNvPr id="174" name="【体育館・プール】&#10;有形固定資産減価償却率グラフ枠">
          <a:extLst>
            <a:ext uri="{FF2B5EF4-FFF2-40B4-BE49-F238E27FC236}">
              <a16:creationId xmlns:a16="http://schemas.microsoft.com/office/drawing/2014/main" id="{EB011CE7-F8A5-46E9-B962-36804FE829B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231B9BE6-93CB-40CB-BAE1-C12367B6160F}"/>
            </a:ext>
          </a:extLst>
        </xdr:cNvPr>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textlink="">
      <xdr:nvSpPr>
        <xdr:cNvPr id="176" name="【体育館・プール】&#10;有形固定資産減価償却率最小値テキスト">
          <a:extLst>
            <a:ext uri="{FF2B5EF4-FFF2-40B4-BE49-F238E27FC236}">
              <a16:creationId xmlns:a16="http://schemas.microsoft.com/office/drawing/2014/main" id="{D6E17FB7-4BCB-40DD-A6D4-2606C0F1C59D}"/>
            </a:ext>
          </a:extLst>
        </xdr:cNvPr>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B5D34AB2-8C37-41EC-8E52-07E2433D75F2}"/>
            </a:ext>
          </a:extLst>
        </xdr:cNvPr>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textlink="">
      <xdr:nvSpPr>
        <xdr:cNvPr id="178" name="【体育館・プール】&#10;有形固定資産減価償却率最大値テキスト">
          <a:extLst>
            <a:ext uri="{FF2B5EF4-FFF2-40B4-BE49-F238E27FC236}">
              <a16:creationId xmlns:a16="http://schemas.microsoft.com/office/drawing/2014/main" id="{ECD4DDB7-A709-497D-A8A2-21AEEEEFD22D}"/>
            </a:ext>
          </a:extLst>
        </xdr:cNvPr>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337C1063-5D81-4EF8-813F-63EA959CB2D0}"/>
            </a:ext>
          </a:extLst>
        </xdr:cNvPr>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textlink="">
      <xdr:nvSpPr>
        <xdr:cNvPr id="180" name="【体育館・プール】&#10;有形固定資産減価償却率平均値テキスト">
          <a:extLst>
            <a:ext uri="{FF2B5EF4-FFF2-40B4-BE49-F238E27FC236}">
              <a16:creationId xmlns:a16="http://schemas.microsoft.com/office/drawing/2014/main" id="{44B48BE6-52D5-44C2-BC8C-477160FA4E08}"/>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textlink="">
      <xdr:nvSpPr>
        <xdr:cNvPr id="181" name="フローチャート: 判断 180">
          <a:extLst>
            <a:ext uri="{FF2B5EF4-FFF2-40B4-BE49-F238E27FC236}">
              <a16:creationId xmlns:a16="http://schemas.microsoft.com/office/drawing/2014/main" id="{A4C0DF4B-D65F-4259-8F91-75BE83F697EE}"/>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textlink="">
      <xdr:nvSpPr>
        <xdr:cNvPr id="182" name="フローチャート: 判断 181">
          <a:extLst>
            <a:ext uri="{FF2B5EF4-FFF2-40B4-BE49-F238E27FC236}">
              <a16:creationId xmlns:a16="http://schemas.microsoft.com/office/drawing/2014/main" id="{57680BE1-E193-4F84-98AF-1EDE52D0E71F}"/>
            </a:ext>
          </a:extLst>
        </xdr:cNvPr>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textlink="">
      <xdr:nvSpPr>
        <xdr:cNvPr id="183" name="フローチャート: 判断 182">
          <a:extLst>
            <a:ext uri="{FF2B5EF4-FFF2-40B4-BE49-F238E27FC236}">
              <a16:creationId xmlns:a16="http://schemas.microsoft.com/office/drawing/2014/main" id="{C9412305-D655-4502-96E3-0293C0AD8072}"/>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textlink="">
      <xdr:nvSpPr>
        <xdr:cNvPr id="184" name="フローチャート: 判断 183">
          <a:extLst>
            <a:ext uri="{FF2B5EF4-FFF2-40B4-BE49-F238E27FC236}">
              <a16:creationId xmlns:a16="http://schemas.microsoft.com/office/drawing/2014/main" id="{E109241A-85B3-455A-813C-ADC4380CA72F}"/>
            </a:ext>
          </a:extLst>
        </xdr:cNvPr>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textlink="">
      <xdr:nvSpPr>
        <xdr:cNvPr id="185" name="フローチャート: 判断 184">
          <a:extLst>
            <a:ext uri="{FF2B5EF4-FFF2-40B4-BE49-F238E27FC236}">
              <a16:creationId xmlns:a16="http://schemas.microsoft.com/office/drawing/2014/main" id="{8984F295-DA31-4A3A-9D67-6C5ACF143FFB}"/>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textlink="">
      <xdr:nvSpPr>
        <xdr:cNvPr id="186" name="テキスト ボックス 185">
          <a:extLst>
            <a:ext uri="{FF2B5EF4-FFF2-40B4-BE49-F238E27FC236}">
              <a16:creationId xmlns:a16="http://schemas.microsoft.com/office/drawing/2014/main" id="{2F761C48-C941-4CA8-88A8-9EAF14F48FD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textlink="">
      <xdr:nvSpPr>
        <xdr:cNvPr id="187" name="テキスト ボックス 186">
          <a:extLst>
            <a:ext uri="{FF2B5EF4-FFF2-40B4-BE49-F238E27FC236}">
              <a16:creationId xmlns:a16="http://schemas.microsoft.com/office/drawing/2014/main" id="{0C63D8E5-2ECB-41F1-9320-6765DA59027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textlink="">
      <xdr:nvSpPr>
        <xdr:cNvPr id="188" name="テキスト ボックス 187">
          <a:extLst>
            <a:ext uri="{FF2B5EF4-FFF2-40B4-BE49-F238E27FC236}">
              <a16:creationId xmlns:a16="http://schemas.microsoft.com/office/drawing/2014/main" id="{EAEC084C-4217-4184-A8EB-35F9F7E5A3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textlink="">
      <xdr:nvSpPr>
        <xdr:cNvPr id="189" name="テキスト ボックス 188">
          <a:extLst>
            <a:ext uri="{FF2B5EF4-FFF2-40B4-BE49-F238E27FC236}">
              <a16:creationId xmlns:a16="http://schemas.microsoft.com/office/drawing/2014/main" id="{A60A2EDE-1949-4776-A0B4-4731CB9DF02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textlink="">
      <xdr:nvSpPr>
        <xdr:cNvPr id="190" name="テキスト ボックス 189">
          <a:extLst>
            <a:ext uri="{FF2B5EF4-FFF2-40B4-BE49-F238E27FC236}">
              <a16:creationId xmlns:a16="http://schemas.microsoft.com/office/drawing/2014/main" id="{ED405986-0E0A-4EAC-80A8-F796A272D7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29210</xdr:rowOff>
    </xdr:from>
    <xdr:to>
      <xdr:col>24</xdr:col>
      <xdr:colOff>114300</xdr:colOff>
      <xdr:row>63</xdr:row>
      <xdr:rowOff>130810</xdr:rowOff>
    </xdr:to>
    <xdr:sp textlink="">
      <xdr:nvSpPr>
        <xdr:cNvPr id="191" name="楕円 190">
          <a:extLst>
            <a:ext uri="{FF2B5EF4-FFF2-40B4-BE49-F238E27FC236}">
              <a16:creationId xmlns:a16="http://schemas.microsoft.com/office/drawing/2014/main" id="{C8EF0777-2FC7-42FC-AB0F-FDB190E7D16E}"/>
            </a:ext>
          </a:extLst>
        </xdr:cNvPr>
        <xdr:cNvSpPr/>
      </xdr:nvSpPr>
      <xdr:spPr>
        <a:xfrm>
          <a:off x="4584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115587</xdr:rowOff>
    </xdr:from>
    <xdr:ext cx="405111" cy="259045"/>
    <xdr:sp textlink="">
      <xdr:nvSpPr>
        <xdr:cNvPr id="192" name="【体育館・プール】&#10;有形固定資産減価償却率該当値テキスト">
          <a:extLst>
            <a:ext uri="{FF2B5EF4-FFF2-40B4-BE49-F238E27FC236}">
              <a16:creationId xmlns:a16="http://schemas.microsoft.com/office/drawing/2014/main" id="{BC308A4C-ADBC-4E75-A642-7E55A0E73657}"/>
            </a:ext>
          </a:extLst>
        </xdr:cNvPr>
        <xdr:cNvSpPr txBox="1"/>
      </xdr:nvSpPr>
      <xdr:spPr>
        <a:xfrm>
          <a:off x="4673600" y="1074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166370</xdr:rowOff>
    </xdr:from>
    <xdr:to>
      <xdr:col>20</xdr:col>
      <xdr:colOff>38100</xdr:colOff>
      <xdr:row>63</xdr:row>
      <xdr:rowOff>96520</xdr:rowOff>
    </xdr:to>
    <xdr:sp textlink="">
      <xdr:nvSpPr>
        <xdr:cNvPr id="193" name="楕円 192">
          <a:extLst>
            <a:ext uri="{FF2B5EF4-FFF2-40B4-BE49-F238E27FC236}">
              <a16:creationId xmlns:a16="http://schemas.microsoft.com/office/drawing/2014/main" id="{6CF68C74-8A11-4D5F-A5E0-7F093A6FFAB4}"/>
            </a:ext>
          </a:extLst>
        </xdr:cNvPr>
        <xdr:cNvSpPr/>
      </xdr:nvSpPr>
      <xdr:spPr>
        <a:xfrm>
          <a:off x="3746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45720</xdr:rowOff>
    </xdr:from>
    <xdr:to>
      <xdr:col>24</xdr:col>
      <xdr:colOff>63500</xdr:colOff>
      <xdr:row>63</xdr:row>
      <xdr:rowOff>80010</xdr:rowOff>
    </xdr:to>
    <xdr:cxnSp macro="">
      <xdr:nvCxnSpPr>
        <xdr:cNvPr id="194" name="直線コネクタ 193">
          <a:extLst>
            <a:ext uri="{FF2B5EF4-FFF2-40B4-BE49-F238E27FC236}">
              <a16:creationId xmlns:a16="http://schemas.microsoft.com/office/drawing/2014/main" id="{DA4FD94F-15B7-4DC9-B454-E2522005639E}"/>
            </a:ext>
          </a:extLst>
        </xdr:cNvPr>
        <xdr:cNvCxnSpPr/>
      </xdr:nvCxnSpPr>
      <xdr:spPr>
        <a:xfrm>
          <a:off x="3797300" y="108470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textlink="">
      <xdr:nvSpPr>
        <xdr:cNvPr id="195" name="楕円 194">
          <a:extLst>
            <a:ext uri="{FF2B5EF4-FFF2-40B4-BE49-F238E27FC236}">
              <a16:creationId xmlns:a16="http://schemas.microsoft.com/office/drawing/2014/main" id="{E6934614-D53A-4B79-A62B-AFA67EEDAFAA}"/>
            </a:ext>
          </a:extLst>
        </xdr:cNvPr>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45720</xdr:rowOff>
    </xdr:to>
    <xdr:cxnSp macro="">
      <xdr:nvCxnSpPr>
        <xdr:cNvPr id="196" name="直線コネクタ 195">
          <a:extLst>
            <a:ext uri="{FF2B5EF4-FFF2-40B4-BE49-F238E27FC236}">
              <a16:creationId xmlns:a16="http://schemas.microsoft.com/office/drawing/2014/main" id="{80C003D8-299E-473C-9128-D6011431BB67}"/>
            </a:ext>
          </a:extLst>
        </xdr:cNvPr>
        <xdr:cNvCxnSpPr/>
      </xdr:nvCxnSpPr>
      <xdr:spPr>
        <a:xfrm>
          <a:off x="2908300" y="10812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99695</xdr:rowOff>
    </xdr:from>
    <xdr:to>
      <xdr:col>10</xdr:col>
      <xdr:colOff>165100</xdr:colOff>
      <xdr:row>63</xdr:row>
      <xdr:rowOff>29845</xdr:rowOff>
    </xdr:to>
    <xdr:sp textlink="">
      <xdr:nvSpPr>
        <xdr:cNvPr id="197" name="楕円 196">
          <a:extLst>
            <a:ext uri="{FF2B5EF4-FFF2-40B4-BE49-F238E27FC236}">
              <a16:creationId xmlns:a16="http://schemas.microsoft.com/office/drawing/2014/main" id="{E907F80E-0838-45EE-AA72-9BE9F0423032}"/>
            </a:ext>
          </a:extLst>
        </xdr:cNvPr>
        <xdr:cNvSpPr/>
      </xdr:nvSpPr>
      <xdr:spPr>
        <a:xfrm>
          <a:off x="1968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150495</xdr:rowOff>
    </xdr:from>
    <xdr:to>
      <xdr:col>15</xdr:col>
      <xdr:colOff>50800</xdr:colOff>
      <xdr:row>63</xdr:row>
      <xdr:rowOff>11430</xdr:rowOff>
    </xdr:to>
    <xdr:cxnSp macro="">
      <xdr:nvCxnSpPr>
        <xdr:cNvPr id="198" name="直線コネクタ 197">
          <a:extLst>
            <a:ext uri="{FF2B5EF4-FFF2-40B4-BE49-F238E27FC236}">
              <a16:creationId xmlns:a16="http://schemas.microsoft.com/office/drawing/2014/main" id="{FF989F67-D847-4020-B656-D9A697733E49}"/>
            </a:ext>
          </a:extLst>
        </xdr:cNvPr>
        <xdr:cNvCxnSpPr/>
      </xdr:nvCxnSpPr>
      <xdr:spPr>
        <a:xfrm>
          <a:off x="2019300" y="107803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65405</xdr:rowOff>
    </xdr:from>
    <xdr:to>
      <xdr:col>6</xdr:col>
      <xdr:colOff>38100</xdr:colOff>
      <xdr:row>62</xdr:row>
      <xdr:rowOff>167005</xdr:rowOff>
    </xdr:to>
    <xdr:sp textlink="">
      <xdr:nvSpPr>
        <xdr:cNvPr id="199" name="楕円 198">
          <a:extLst>
            <a:ext uri="{FF2B5EF4-FFF2-40B4-BE49-F238E27FC236}">
              <a16:creationId xmlns:a16="http://schemas.microsoft.com/office/drawing/2014/main" id="{96B29496-CC50-4C91-B794-3EF5E40D4D2E}"/>
            </a:ext>
          </a:extLst>
        </xdr:cNvPr>
        <xdr:cNvSpPr/>
      </xdr:nvSpPr>
      <xdr:spPr>
        <a:xfrm>
          <a:off x="1079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116205</xdr:rowOff>
    </xdr:from>
    <xdr:to>
      <xdr:col>10</xdr:col>
      <xdr:colOff>114300</xdr:colOff>
      <xdr:row>62</xdr:row>
      <xdr:rowOff>150495</xdr:rowOff>
    </xdr:to>
    <xdr:cxnSp macro="">
      <xdr:nvCxnSpPr>
        <xdr:cNvPr id="200" name="直線コネクタ 199">
          <a:extLst>
            <a:ext uri="{FF2B5EF4-FFF2-40B4-BE49-F238E27FC236}">
              <a16:creationId xmlns:a16="http://schemas.microsoft.com/office/drawing/2014/main" id="{8E2CAED6-F5E6-4511-A1D2-E56DD871622B}"/>
            </a:ext>
          </a:extLst>
        </xdr:cNvPr>
        <xdr:cNvCxnSpPr/>
      </xdr:nvCxnSpPr>
      <xdr:spPr>
        <a:xfrm>
          <a:off x="1130300" y="10746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textlink="">
      <xdr:nvSpPr>
        <xdr:cNvPr id="201" name="n_1aveValue【体育館・プール】&#10;有形固定資産減価償却率">
          <a:extLst>
            <a:ext uri="{FF2B5EF4-FFF2-40B4-BE49-F238E27FC236}">
              <a16:creationId xmlns:a16="http://schemas.microsoft.com/office/drawing/2014/main" id="{E834AF4E-2D7A-4163-AB88-E42C24E3B3D6}"/>
            </a:ext>
          </a:extLst>
        </xdr:cNvPr>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textlink="">
      <xdr:nvSpPr>
        <xdr:cNvPr id="202" name="n_2aveValue【体育館・プール】&#10;有形固定資産減価償却率">
          <a:extLst>
            <a:ext uri="{FF2B5EF4-FFF2-40B4-BE49-F238E27FC236}">
              <a16:creationId xmlns:a16="http://schemas.microsoft.com/office/drawing/2014/main" id="{BF76EC7C-FE64-4683-9751-FF979BA57272}"/>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textlink="">
      <xdr:nvSpPr>
        <xdr:cNvPr id="203" name="n_3aveValue【体育館・プール】&#10;有形固定資産減価償却率">
          <a:extLst>
            <a:ext uri="{FF2B5EF4-FFF2-40B4-BE49-F238E27FC236}">
              <a16:creationId xmlns:a16="http://schemas.microsoft.com/office/drawing/2014/main" id="{DDF0411A-56D5-478C-8141-15C1A9C44E35}"/>
            </a:ext>
          </a:extLst>
        </xdr:cNvPr>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textlink="">
      <xdr:nvSpPr>
        <xdr:cNvPr id="204" name="n_4aveValue【体育館・プール】&#10;有形固定資産減価償却率">
          <a:extLst>
            <a:ext uri="{FF2B5EF4-FFF2-40B4-BE49-F238E27FC236}">
              <a16:creationId xmlns:a16="http://schemas.microsoft.com/office/drawing/2014/main" id="{5FB500A0-3432-434B-8767-D1439344A77A}"/>
            </a:ext>
          </a:extLst>
        </xdr:cNvPr>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87647</xdr:rowOff>
    </xdr:from>
    <xdr:ext cx="405111" cy="259045"/>
    <xdr:sp textlink="">
      <xdr:nvSpPr>
        <xdr:cNvPr id="205" name="n_1mainValue【体育館・プール】&#10;有形固定資産減価償却率">
          <a:extLst>
            <a:ext uri="{FF2B5EF4-FFF2-40B4-BE49-F238E27FC236}">
              <a16:creationId xmlns:a16="http://schemas.microsoft.com/office/drawing/2014/main" id="{A9FB66C7-C66B-4DC7-9190-A00A1EDB322C}"/>
            </a:ext>
          </a:extLst>
        </xdr:cNvPr>
        <xdr:cNvSpPr txBox="1"/>
      </xdr:nvSpPr>
      <xdr:spPr>
        <a:xfrm>
          <a:off x="35820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textlink="">
      <xdr:nvSpPr>
        <xdr:cNvPr id="206" name="n_2mainValue【体育館・プール】&#10;有形固定資産減価償却率">
          <a:extLst>
            <a:ext uri="{FF2B5EF4-FFF2-40B4-BE49-F238E27FC236}">
              <a16:creationId xmlns:a16="http://schemas.microsoft.com/office/drawing/2014/main" id="{62BD9D15-9744-440D-B68D-6565C491D38E}"/>
            </a:ext>
          </a:extLst>
        </xdr:cNvPr>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20972</xdr:rowOff>
    </xdr:from>
    <xdr:ext cx="405111" cy="259045"/>
    <xdr:sp textlink="">
      <xdr:nvSpPr>
        <xdr:cNvPr id="207" name="n_3mainValue【体育館・プール】&#10;有形固定資産減価償却率">
          <a:extLst>
            <a:ext uri="{FF2B5EF4-FFF2-40B4-BE49-F238E27FC236}">
              <a16:creationId xmlns:a16="http://schemas.microsoft.com/office/drawing/2014/main" id="{3D1741AC-27FD-4261-8053-AEC6DB0D2C20}"/>
            </a:ext>
          </a:extLst>
        </xdr:cNvPr>
        <xdr:cNvSpPr txBox="1"/>
      </xdr:nvSpPr>
      <xdr:spPr>
        <a:xfrm>
          <a:off x="1816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158132</xdr:rowOff>
    </xdr:from>
    <xdr:ext cx="405111" cy="259045"/>
    <xdr:sp textlink="">
      <xdr:nvSpPr>
        <xdr:cNvPr id="208" name="n_4mainValue【体育館・プール】&#10;有形固定資産減価償却率">
          <a:extLst>
            <a:ext uri="{FF2B5EF4-FFF2-40B4-BE49-F238E27FC236}">
              <a16:creationId xmlns:a16="http://schemas.microsoft.com/office/drawing/2014/main" id="{66695B2D-72F4-4845-BB77-A323766FDE58}"/>
            </a:ext>
          </a:extLst>
        </xdr:cNvPr>
        <xdr:cNvSpPr txBox="1"/>
      </xdr:nvSpPr>
      <xdr:spPr>
        <a:xfrm>
          <a:off x="927744"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209" name="正方形/長方形 208">
          <a:extLst>
            <a:ext uri="{FF2B5EF4-FFF2-40B4-BE49-F238E27FC236}">
              <a16:creationId xmlns:a16="http://schemas.microsoft.com/office/drawing/2014/main" id="{1F78F3BB-DC96-42C4-B98C-1857E1752C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210" name="正方形/長方形 209">
          <a:extLst>
            <a:ext uri="{FF2B5EF4-FFF2-40B4-BE49-F238E27FC236}">
              <a16:creationId xmlns:a16="http://schemas.microsoft.com/office/drawing/2014/main" id="{2F8597D2-4FC9-4505-84BA-42C3C549D6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211" name="正方形/長方形 210">
          <a:extLst>
            <a:ext uri="{FF2B5EF4-FFF2-40B4-BE49-F238E27FC236}">
              <a16:creationId xmlns:a16="http://schemas.microsoft.com/office/drawing/2014/main" id="{D11BA2C2-C9E8-487E-A88B-5E8ABDB1C9B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212" name="正方形/長方形 211">
          <a:extLst>
            <a:ext uri="{FF2B5EF4-FFF2-40B4-BE49-F238E27FC236}">
              <a16:creationId xmlns:a16="http://schemas.microsoft.com/office/drawing/2014/main" id="{B2017BF7-2CDB-400E-893C-19715F45B2C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213" name="正方形/長方形 212">
          <a:extLst>
            <a:ext uri="{FF2B5EF4-FFF2-40B4-BE49-F238E27FC236}">
              <a16:creationId xmlns:a16="http://schemas.microsoft.com/office/drawing/2014/main" id="{B0C40135-ABDD-4803-9FD5-E6408E4F76E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214" name="正方形/長方形 213">
          <a:extLst>
            <a:ext uri="{FF2B5EF4-FFF2-40B4-BE49-F238E27FC236}">
              <a16:creationId xmlns:a16="http://schemas.microsoft.com/office/drawing/2014/main" id="{E1624B1A-BDF9-4640-9B99-7A9651000D8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215" name="正方形/長方形 214">
          <a:extLst>
            <a:ext uri="{FF2B5EF4-FFF2-40B4-BE49-F238E27FC236}">
              <a16:creationId xmlns:a16="http://schemas.microsoft.com/office/drawing/2014/main" id="{C4494AC1-9282-425D-8B9B-B9EF2844120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216" name="正方形/長方形 215">
          <a:extLst>
            <a:ext uri="{FF2B5EF4-FFF2-40B4-BE49-F238E27FC236}">
              <a16:creationId xmlns:a16="http://schemas.microsoft.com/office/drawing/2014/main" id="{BC2C0CFB-F40E-43C5-BB79-1FEE24F14B7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textlink="">
      <xdr:nvSpPr>
        <xdr:cNvPr id="217" name="テキスト ボックス 216">
          <a:extLst>
            <a:ext uri="{FF2B5EF4-FFF2-40B4-BE49-F238E27FC236}">
              <a16:creationId xmlns:a16="http://schemas.microsoft.com/office/drawing/2014/main" id="{A294FC8E-598E-4AD8-B2CE-9CF8B970102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48369FB3-6AAE-441B-88D0-3FA80E579F1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9FD1A894-ED29-4C96-8B35-A1D64E4BB17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textlink="">
      <xdr:nvSpPr>
        <xdr:cNvPr id="220" name="テキスト ボックス 219">
          <a:extLst>
            <a:ext uri="{FF2B5EF4-FFF2-40B4-BE49-F238E27FC236}">
              <a16:creationId xmlns:a16="http://schemas.microsoft.com/office/drawing/2014/main" id="{DAC772F4-9EA4-42DF-A708-5E89993E12C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C07B97D-1919-48C2-923B-F7168C80FD5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textlink="">
      <xdr:nvSpPr>
        <xdr:cNvPr id="222" name="テキスト ボックス 221">
          <a:extLst>
            <a:ext uri="{FF2B5EF4-FFF2-40B4-BE49-F238E27FC236}">
              <a16:creationId xmlns:a16="http://schemas.microsoft.com/office/drawing/2014/main" id="{CDA4E1D2-5250-4D57-903B-C64AA14EB9A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864D21E5-8382-4D5E-A52B-5670D62809E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textlink="">
      <xdr:nvSpPr>
        <xdr:cNvPr id="224" name="テキスト ボックス 223">
          <a:extLst>
            <a:ext uri="{FF2B5EF4-FFF2-40B4-BE49-F238E27FC236}">
              <a16:creationId xmlns:a16="http://schemas.microsoft.com/office/drawing/2014/main" id="{3297E597-F0AC-40F9-8384-A30E8F4153D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F2B81785-EE4D-49C8-AB06-B2630E0EC38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textlink="">
      <xdr:nvSpPr>
        <xdr:cNvPr id="226" name="テキスト ボックス 225">
          <a:extLst>
            <a:ext uri="{FF2B5EF4-FFF2-40B4-BE49-F238E27FC236}">
              <a16:creationId xmlns:a16="http://schemas.microsoft.com/office/drawing/2014/main" id="{CF29139C-0B6E-45B4-80DE-5B3707A941E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FAB0CB9B-43BD-4C47-83A0-4027230A488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textlink="">
      <xdr:nvSpPr>
        <xdr:cNvPr id="228" name="テキスト ボックス 227">
          <a:extLst>
            <a:ext uri="{FF2B5EF4-FFF2-40B4-BE49-F238E27FC236}">
              <a16:creationId xmlns:a16="http://schemas.microsoft.com/office/drawing/2014/main" id="{15ABA0C2-F21D-456D-9AF7-5B98811478A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E2D71B69-E3E9-47DB-8B77-249E35CC3DA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textlink="">
      <xdr:nvSpPr>
        <xdr:cNvPr id="230" name="テキスト ボックス 229">
          <a:extLst>
            <a:ext uri="{FF2B5EF4-FFF2-40B4-BE49-F238E27FC236}">
              <a16:creationId xmlns:a16="http://schemas.microsoft.com/office/drawing/2014/main" id="{67DB8E6B-CAFC-4B13-BEBB-F1239D84873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31" name="【体育館・プール】&#10;一人当たり面積グラフ枠">
          <a:extLst>
            <a:ext uri="{FF2B5EF4-FFF2-40B4-BE49-F238E27FC236}">
              <a16:creationId xmlns:a16="http://schemas.microsoft.com/office/drawing/2014/main" id="{C8BCF15F-2F4A-44AA-B794-8A1CFC9A505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13431391-6BF6-4446-A1C1-C01A731BA72F}"/>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textlink="">
      <xdr:nvSpPr>
        <xdr:cNvPr id="233" name="【体育館・プール】&#10;一人当たり面積最小値テキスト">
          <a:extLst>
            <a:ext uri="{FF2B5EF4-FFF2-40B4-BE49-F238E27FC236}">
              <a16:creationId xmlns:a16="http://schemas.microsoft.com/office/drawing/2014/main" id="{45E75AEC-AA3B-4278-842A-5D2BA372A577}"/>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C5014DC0-31BE-4173-B8F4-B6AF76B5EE3D}"/>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textlink="">
      <xdr:nvSpPr>
        <xdr:cNvPr id="235" name="【体育館・プール】&#10;一人当たり面積最大値テキスト">
          <a:extLst>
            <a:ext uri="{FF2B5EF4-FFF2-40B4-BE49-F238E27FC236}">
              <a16:creationId xmlns:a16="http://schemas.microsoft.com/office/drawing/2014/main" id="{C5925832-6C6C-4296-AA8E-BACA8328199F}"/>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9BC8F8E8-42C6-4284-9750-0DE860A5C980}"/>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textlink="">
      <xdr:nvSpPr>
        <xdr:cNvPr id="237" name="【体育館・プール】&#10;一人当たり面積平均値テキスト">
          <a:extLst>
            <a:ext uri="{FF2B5EF4-FFF2-40B4-BE49-F238E27FC236}">
              <a16:creationId xmlns:a16="http://schemas.microsoft.com/office/drawing/2014/main" id="{9D4C8D77-2AC5-4A24-8E29-2322DD040C76}"/>
            </a:ext>
          </a:extLst>
        </xdr:cNvPr>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textlink="">
      <xdr:nvSpPr>
        <xdr:cNvPr id="238" name="フローチャート: 判断 237">
          <a:extLst>
            <a:ext uri="{FF2B5EF4-FFF2-40B4-BE49-F238E27FC236}">
              <a16:creationId xmlns:a16="http://schemas.microsoft.com/office/drawing/2014/main" id="{15558734-2724-4C77-BBA3-220B435E5FE3}"/>
            </a:ext>
          </a:extLst>
        </xdr:cNvPr>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textlink="">
      <xdr:nvSpPr>
        <xdr:cNvPr id="239" name="フローチャート: 判断 238">
          <a:extLst>
            <a:ext uri="{FF2B5EF4-FFF2-40B4-BE49-F238E27FC236}">
              <a16:creationId xmlns:a16="http://schemas.microsoft.com/office/drawing/2014/main" id="{DDF4BD7D-24F1-47D6-9015-97C30805713C}"/>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textlink="">
      <xdr:nvSpPr>
        <xdr:cNvPr id="240" name="フローチャート: 判断 239">
          <a:extLst>
            <a:ext uri="{FF2B5EF4-FFF2-40B4-BE49-F238E27FC236}">
              <a16:creationId xmlns:a16="http://schemas.microsoft.com/office/drawing/2014/main" id="{7C4155A9-1FB4-461C-AAAA-9FCFF20D4676}"/>
            </a:ext>
          </a:extLst>
        </xdr:cNvPr>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textlink="">
      <xdr:nvSpPr>
        <xdr:cNvPr id="241" name="フローチャート: 判断 240">
          <a:extLst>
            <a:ext uri="{FF2B5EF4-FFF2-40B4-BE49-F238E27FC236}">
              <a16:creationId xmlns:a16="http://schemas.microsoft.com/office/drawing/2014/main" id="{17A78D97-05B6-4AC6-A05E-9683AA466A06}"/>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textlink="">
      <xdr:nvSpPr>
        <xdr:cNvPr id="242" name="フローチャート: 判断 241">
          <a:extLst>
            <a:ext uri="{FF2B5EF4-FFF2-40B4-BE49-F238E27FC236}">
              <a16:creationId xmlns:a16="http://schemas.microsoft.com/office/drawing/2014/main" id="{0B4D7BAA-2262-4188-8FD5-5463783CE958}"/>
            </a:ext>
          </a:extLst>
        </xdr:cNvPr>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textlink="">
      <xdr:nvSpPr>
        <xdr:cNvPr id="243" name="テキスト ボックス 242">
          <a:extLst>
            <a:ext uri="{FF2B5EF4-FFF2-40B4-BE49-F238E27FC236}">
              <a16:creationId xmlns:a16="http://schemas.microsoft.com/office/drawing/2014/main" id="{25B6ACE4-B794-4448-B3E3-740E86A8436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textlink="">
      <xdr:nvSpPr>
        <xdr:cNvPr id="244" name="テキスト ボックス 243">
          <a:extLst>
            <a:ext uri="{FF2B5EF4-FFF2-40B4-BE49-F238E27FC236}">
              <a16:creationId xmlns:a16="http://schemas.microsoft.com/office/drawing/2014/main" id="{66F8F537-B6FA-4239-8317-F09E2E8E19D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textlink="">
      <xdr:nvSpPr>
        <xdr:cNvPr id="245" name="テキスト ボックス 244">
          <a:extLst>
            <a:ext uri="{FF2B5EF4-FFF2-40B4-BE49-F238E27FC236}">
              <a16:creationId xmlns:a16="http://schemas.microsoft.com/office/drawing/2014/main" id="{A59919AA-EA4A-4CF1-8E6E-36E6A5DC84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textlink="">
      <xdr:nvSpPr>
        <xdr:cNvPr id="246" name="テキスト ボックス 245">
          <a:extLst>
            <a:ext uri="{FF2B5EF4-FFF2-40B4-BE49-F238E27FC236}">
              <a16:creationId xmlns:a16="http://schemas.microsoft.com/office/drawing/2014/main" id="{AD30E881-8840-4B16-BBBD-22339A91193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textlink="">
      <xdr:nvSpPr>
        <xdr:cNvPr id="247" name="テキスト ボックス 246">
          <a:extLst>
            <a:ext uri="{FF2B5EF4-FFF2-40B4-BE49-F238E27FC236}">
              <a16:creationId xmlns:a16="http://schemas.microsoft.com/office/drawing/2014/main" id="{75CC1ADA-C4CB-439A-98FF-C4F1A243715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143510</xdr:rowOff>
    </xdr:from>
    <xdr:to>
      <xdr:col>55</xdr:col>
      <xdr:colOff>50800</xdr:colOff>
      <xdr:row>63</xdr:row>
      <xdr:rowOff>73660</xdr:rowOff>
    </xdr:to>
    <xdr:sp textlink="">
      <xdr:nvSpPr>
        <xdr:cNvPr id="248" name="楕円 247">
          <a:extLst>
            <a:ext uri="{FF2B5EF4-FFF2-40B4-BE49-F238E27FC236}">
              <a16:creationId xmlns:a16="http://schemas.microsoft.com/office/drawing/2014/main" id="{EA890E3D-CD48-4A38-A7CD-E33346934E93}"/>
            </a:ext>
          </a:extLst>
        </xdr:cNvPr>
        <xdr:cNvSpPr/>
      </xdr:nvSpPr>
      <xdr:spPr>
        <a:xfrm>
          <a:off x="10426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58437</xdr:rowOff>
    </xdr:from>
    <xdr:ext cx="469744" cy="259045"/>
    <xdr:sp textlink="">
      <xdr:nvSpPr>
        <xdr:cNvPr id="249" name="【体育館・プール】&#10;一人当たり面積該当値テキスト">
          <a:extLst>
            <a:ext uri="{FF2B5EF4-FFF2-40B4-BE49-F238E27FC236}">
              <a16:creationId xmlns:a16="http://schemas.microsoft.com/office/drawing/2014/main" id="{4402F4CB-27CB-4E2E-AFB9-7CBEC2234E71}"/>
            </a:ext>
          </a:extLst>
        </xdr:cNvPr>
        <xdr:cNvSpPr txBox="1"/>
      </xdr:nvSpPr>
      <xdr:spPr>
        <a:xfrm>
          <a:off x="10515600" y="1068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147320</xdr:rowOff>
    </xdr:from>
    <xdr:to>
      <xdr:col>50</xdr:col>
      <xdr:colOff>165100</xdr:colOff>
      <xdr:row>63</xdr:row>
      <xdr:rowOff>77470</xdr:rowOff>
    </xdr:to>
    <xdr:sp textlink="">
      <xdr:nvSpPr>
        <xdr:cNvPr id="250" name="楕円 249">
          <a:extLst>
            <a:ext uri="{FF2B5EF4-FFF2-40B4-BE49-F238E27FC236}">
              <a16:creationId xmlns:a16="http://schemas.microsoft.com/office/drawing/2014/main" id="{51ABA167-0287-4D36-9632-664F07785E52}"/>
            </a:ext>
          </a:extLst>
        </xdr:cNvPr>
        <xdr:cNvSpPr/>
      </xdr:nvSpPr>
      <xdr:spPr>
        <a:xfrm>
          <a:off x="9588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26670</xdr:rowOff>
    </xdr:to>
    <xdr:cxnSp macro="">
      <xdr:nvCxnSpPr>
        <xdr:cNvPr id="251" name="直線コネクタ 250">
          <a:extLst>
            <a:ext uri="{FF2B5EF4-FFF2-40B4-BE49-F238E27FC236}">
              <a16:creationId xmlns:a16="http://schemas.microsoft.com/office/drawing/2014/main" id="{CD23C778-59EF-4F7E-88FC-C21B2B5723E8}"/>
            </a:ext>
          </a:extLst>
        </xdr:cNvPr>
        <xdr:cNvCxnSpPr/>
      </xdr:nvCxnSpPr>
      <xdr:spPr>
        <a:xfrm flipV="1">
          <a:off x="9639300" y="10824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147320</xdr:rowOff>
    </xdr:from>
    <xdr:to>
      <xdr:col>46</xdr:col>
      <xdr:colOff>38100</xdr:colOff>
      <xdr:row>63</xdr:row>
      <xdr:rowOff>77470</xdr:rowOff>
    </xdr:to>
    <xdr:sp textlink="">
      <xdr:nvSpPr>
        <xdr:cNvPr id="252" name="楕円 251">
          <a:extLst>
            <a:ext uri="{FF2B5EF4-FFF2-40B4-BE49-F238E27FC236}">
              <a16:creationId xmlns:a16="http://schemas.microsoft.com/office/drawing/2014/main" id="{02E0C804-5493-448B-BB90-94D9572CB237}"/>
            </a:ext>
          </a:extLst>
        </xdr:cNvPr>
        <xdr:cNvSpPr/>
      </xdr:nvSpPr>
      <xdr:spPr>
        <a:xfrm>
          <a:off x="8699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26670</xdr:rowOff>
    </xdr:from>
    <xdr:to>
      <xdr:col>50</xdr:col>
      <xdr:colOff>114300</xdr:colOff>
      <xdr:row>63</xdr:row>
      <xdr:rowOff>26670</xdr:rowOff>
    </xdr:to>
    <xdr:cxnSp macro="">
      <xdr:nvCxnSpPr>
        <xdr:cNvPr id="253" name="直線コネクタ 252">
          <a:extLst>
            <a:ext uri="{FF2B5EF4-FFF2-40B4-BE49-F238E27FC236}">
              <a16:creationId xmlns:a16="http://schemas.microsoft.com/office/drawing/2014/main" id="{BB2EB59F-5BCF-490C-A83C-B4A9915AEC8E}"/>
            </a:ext>
          </a:extLst>
        </xdr:cNvPr>
        <xdr:cNvCxnSpPr/>
      </xdr:nvCxnSpPr>
      <xdr:spPr>
        <a:xfrm>
          <a:off x="8750300" y="1082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151130</xdr:rowOff>
    </xdr:from>
    <xdr:to>
      <xdr:col>41</xdr:col>
      <xdr:colOff>101600</xdr:colOff>
      <xdr:row>63</xdr:row>
      <xdr:rowOff>81280</xdr:rowOff>
    </xdr:to>
    <xdr:sp textlink="">
      <xdr:nvSpPr>
        <xdr:cNvPr id="254" name="楕円 253">
          <a:extLst>
            <a:ext uri="{FF2B5EF4-FFF2-40B4-BE49-F238E27FC236}">
              <a16:creationId xmlns:a16="http://schemas.microsoft.com/office/drawing/2014/main" id="{0DC56CDF-CEA7-414A-A0F2-DFFA61357785}"/>
            </a:ext>
          </a:extLst>
        </xdr:cNvPr>
        <xdr:cNvSpPr/>
      </xdr:nvSpPr>
      <xdr:spPr>
        <a:xfrm>
          <a:off x="7810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26670</xdr:rowOff>
    </xdr:from>
    <xdr:to>
      <xdr:col>45</xdr:col>
      <xdr:colOff>177800</xdr:colOff>
      <xdr:row>63</xdr:row>
      <xdr:rowOff>30480</xdr:rowOff>
    </xdr:to>
    <xdr:cxnSp macro="">
      <xdr:nvCxnSpPr>
        <xdr:cNvPr id="255" name="直線コネクタ 254">
          <a:extLst>
            <a:ext uri="{FF2B5EF4-FFF2-40B4-BE49-F238E27FC236}">
              <a16:creationId xmlns:a16="http://schemas.microsoft.com/office/drawing/2014/main" id="{7F74AD8C-4A72-4524-B7E1-25AE03316086}"/>
            </a:ext>
          </a:extLst>
        </xdr:cNvPr>
        <xdr:cNvCxnSpPr/>
      </xdr:nvCxnSpPr>
      <xdr:spPr>
        <a:xfrm flipV="1">
          <a:off x="7861300" y="1082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151130</xdr:rowOff>
    </xdr:from>
    <xdr:to>
      <xdr:col>36</xdr:col>
      <xdr:colOff>165100</xdr:colOff>
      <xdr:row>63</xdr:row>
      <xdr:rowOff>81280</xdr:rowOff>
    </xdr:to>
    <xdr:sp textlink="">
      <xdr:nvSpPr>
        <xdr:cNvPr id="256" name="楕円 255">
          <a:extLst>
            <a:ext uri="{FF2B5EF4-FFF2-40B4-BE49-F238E27FC236}">
              <a16:creationId xmlns:a16="http://schemas.microsoft.com/office/drawing/2014/main" id="{AB6C00CE-D24E-4B7F-BA17-8E3D385AD24A}"/>
            </a:ext>
          </a:extLst>
        </xdr:cNvPr>
        <xdr:cNvSpPr/>
      </xdr:nvSpPr>
      <xdr:spPr>
        <a:xfrm>
          <a:off x="6921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30480</xdr:rowOff>
    </xdr:from>
    <xdr:to>
      <xdr:col>41</xdr:col>
      <xdr:colOff>50800</xdr:colOff>
      <xdr:row>63</xdr:row>
      <xdr:rowOff>30480</xdr:rowOff>
    </xdr:to>
    <xdr:cxnSp macro="">
      <xdr:nvCxnSpPr>
        <xdr:cNvPr id="257" name="直線コネクタ 256">
          <a:extLst>
            <a:ext uri="{FF2B5EF4-FFF2-40B4-BE49-F238E27FC236}">
              <a16:creationId xmlns:a16="http://schemas.microsoft.com/office/drawing/2014/main" id="{A45EAF20-3EB1-4969-96DF-22964736EF61}"/>
            </a:ext>
          </a:extLst>
        </xdr:cNvPr>
        <xdr:cNvCxnSpPr/>
      </xdr:nvCxnSpPr>
      <xdr:spPr>
        <a:xfrm>
          <a:off x="6972300" y="1083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textlink="">
      <xdr:nvSpPr>
        <xdr:cNvPr id="258" name="n_1aveValue【体育館・プール】&#10;一人当たり面積">
          <a:extLst>
            <a:ext uri="{FF2B5EF4-FFF2-40B4-BE49-F238E27FC236}">
              <a16:creationId xmlns:a16="http://schemas.microsoft.com/office/drawing/2014/main" id="{8EA420C3-4103-4304-810F-D92AD142067A}"/>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textlink="">
      <xdr:nvSpPr>
        <xdr:cNvPr id="259" name="n_2aveValue【体育館・プール】&#10;一人当たり面積">
          <a:extLst>
            <a:ext uri="{FF2B5EF4-FFF2-40B4-BE49-F238E27FC236}">
              <a16:creationId xmlns:a16="http://schemas.microsoft.com/office/drawing/2014/main" id="{55A7173A-4C68-4E03-B624-83CB93FBAC19}"/>
            </a:ext>
          </a:extLst>
        </xdr:cNvPr>
        <xdr:cNvSpPr txBox="1"/>
      </xdr:nvSpPr>
      <xdr:spPr>
        <a:xfrm>
          <a:off x="8515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textlink="">
      <xdr:nvSpPr>
        <xdr:cNvPr id="260" name="n_3aveValue【体育館・プール】&#10;一人当たり面積">
          <a:extLst>
            <a:ext uri="{FF2B5EF4-FFF2-40B4-BE49-F238E27FC236}">
              <a16:creationId xmlns:a16="http://schemas.microsoft.com/office/drawing/2014/main" id="{8FCDEEC2-396F-4BA5-A028-C2E6AD6B4F41}"/>
            </a:ext>
          </a:extLst>
        </xdr:cNvPr>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textlink="">
      <xdr:nvSpPr>
        <xdr:cNvPr id="261" name="n_4aveValue【体育館・プール】&#10;一人当たり面積">
          <a:extLst>
            <a:ext uri="{FF2B5EF4-FFF2-40B4-BE49-F238E27FC236}">
              <a16:creationId xmlns:a16="http://schemas.microsoft.com/office/drawing/2014/main" id="{09265E63-3963-41E1-B61E-871A36CDC666}"/>
            </a:ext>
          </a:extLst>
        </xdr:cNvPr>
        <xdr:cNvSpPr txBox="1"/>
      </xdr:nvSpPr>
      <xdr:spPr>
        <a:xfrm>
          <a:off x="6737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68597</xdr:rowOff>
    </xdr:from>
    <xdr:ext cx="469744" cy="259045"/>
    <xdr:sp textlink="">
      <xdr:nvSpPr>
        <xdr:cNvPr id="262" name="n_1mainValue【体育館・プール】&#10;一人当たり面積">
          <a:extLst>
            <a:ext uri="{FF2B5EF4-FFF2-40B4-BE49-F238E27FC236}">
              <a16:creationId xmlns:a16="http://schemas.microsoft.com/office/drawing/2014/main" id="{EBEAABE1-E18D-40D9-9A82-683A90A7D627}"/>
            </a:ext>
          </a:extLst>
        </xdr:cNvPr>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68597</xdr:rowOff>
    </xdr:from>
    <xdr:ext cx="469744" cy="259045"/>
    <xdr:sp textlink="">
      <xdr:nvSpPr>
        <xdr:cNvPr id="263" name="n_2mainValue【体育館・プール】&#10;一人当たり面積">
          <a:extLst>
            <a:ext uri="{FF2B5EF4-FFF2-40B4-BE49-F238E27FC236}">
              <a16:creationId xmlns:a16="http://schemas.microsoft.com/office/drawing/2014/main" id="{6E79A07D-8174-433C-BF6E-146420F856D2}"/>
            </a:ext>
          </a:extLst>
        </xdr:cNvPr>
        <xdr:cNvSpPr txBox="1"/>
      </xdr:nvSpPr>
      <xdr:spPr>
        <a:xfrm>
          <a:off x="8515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72407</xdr:rowOff>
    </xdr:from>
    <xdr:ext cx="469744" cy="259045"/>
    <xdr:sp textlink="">
      <xdr:nvSpPr>
        <xdr:cNvPr id="264" name="n_3mainValue【体育館・プール】&#10;一人当たり面積">
          <a:extLst>
            <a:ext uri="{FF2B5EF4-FFF2-40B4-BE49-F238E27FC236}">
              <a16:creationId xmlns:a16="http://schemas.microsoft.com/office/drawing/2014/main" id="{6C54119E-E2BF-4079-91A0-5EEEFAD5556A}"/>
            </a:ext>
          </a:extLst>
        </xdr:cNvPr>
        <xdr:cNvSpPr txBox="1"/>
      </xdr:nvSpPr>
      <xdr:spPr>
        <a:xfrm>
          <a:off x="7626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72407</xdr:rowOff>
    </xdr:from>
    <xdr:ext cx="469744" cy="259045"/>
    <xdr:sp textlink="">
      <xdr:nvSpPr>
        <xdr:cNvPr id="265" name="n_4mainValue【体育館・プール】&#10;一人当たり面積">
          <a:extLst>
            <a:ext uri="{FF2B5EF4-FFF2-40B4-BE49-F238E27FC236}">
              <a16:creationId xmlns:a16="http://schemas.microsoft.com/office/drawing/2014/main" id="{D4B142AD-676B-48B7-BC49-9E34ED44D3CD}"/>
            </a:ext>
          </a:extLst>
        </xdr:cNvPr>
        <xdr:cNvSpPr txBox="1"/>
      </xdr:nvSpPr>
      <xdr:spPr>
        <a:xfrm>
          <a:off x="6737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66" name="正方形/長方形 265">
          <a:extLst>
            <a:ext uri="{FF2B5EF4-FFF2-40B4-BE49-F238E27FC236}">
              <a16:creationId xmlns:a16="http://schemas.microsoft.com/office/drawing/2014/main" id="{2FA44D9E-CF3E-4B42-8957-2A10ED132FC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67" name="正方形/長方形 266">
          <a:extLst>
            <a:ext uri="{FF2B5EF4-FFF2-40B4-BE49-F238E27FC236}">
              <a16:creationId xmlns:a16="http://schemas.microsoft.com/office/drawing/2014/main" id="{347557A2-9E8C-4972-BD2F-E0EDF9B81DC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68" name="正方形/長方形 267">
          <a:extLst>
            <a:ext uri="{FF2B5EF4-FFF2-40B4-BE49-F238E27FC236}">
              <a16:creationId xmlns:a16="http://schemas.microsoft.com/office/drawing/2014/main" id="{BEC461CF-5965-419F-B1DC-17B4229D01E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69" name="正方形/長方形 268">
          <a:extLst>
            <a:ext uri="{FF2B5EF4-FFF2-40B4-BE49-F238E27FC236}">
              <a16:creationId xmlns:a16="http://schemas.microsoft.com/office/drawing/2014/main" id="{65981205-CA88-4524-92FD-5FADE38B8D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70" name="正方形/長方形 269">
          <a:extLst>
            <a:ext uri="{FF2B5EF4-FFF2-40B4-BE49-F238E27FC236}">
              <a16:creationId xmlns:a16="http://schemas.microsoft.com/office/drawing/2014/main" id="{3BB35411-211C-4A39-8A57-7EC07A3BD4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71" name="正方形/長方形 270">
          <a:extLst>
            <a:ext uri="{FF2B5EF4-FFF2-40B4-BE49-F238E27FC236}">
              <a16:creationId xmlns:a16="http://schemas.microsoft.com/office/drawing/2014/main" id="{FDAC8BC6-F8B9-46EC-B184-9F76E129492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72" name="正方形/長方形 271">
          <a:extLst>
            <a:ext uri="{FF2B5EF4-FFF2-40B4-BE49-F238E27FC236}">
              <a16:creationId xmlns:a16="http://schemas.microsoft.com/office/drawing/2014/main" id="{26934E2C-D850-48F3-80EB-ACAD37227E9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73" name="正方形/長方形 272">
          <a:extLst>
            <a:ext uri="{FF2B5EF4-FFF2-40B4-BE49-F238E27FC236}">
              <a16:creationId xmlns:a16="http://schemas.microsoft.com/office/drawing/2014/main" id="{ED0C473D-E7E1-4279-9363-D3DF45CA6EC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textlink="">
      <xdr:nvSpPr>
        <xdr:cNvPr id="274" name="テキスト ボックス 273">
          <a:extLst>
            <a:ext uri="{FF2B5EF4-FFF2-40B4-BE49-F238E27FC236}">
              <a16:creationId xmlns:a16="http://schemas.microsoft.com/office/drawing/2014/main" id="{BEA0D5AD-A96F-40C9-B15A-E65D46B9CC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79A33B5F-528D-4C5B-A724-05FFDBD826B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textlink="">
      <xdr:nvSpPr>
        <xdr:cNvPr id="276" name="テキスト ボックス 275">
          <a:extLst>
            <a:ext uri="{FF2B5EF4-FFF2-40B4-BE49-F238E27FC236}">
              <a16:creationId xmlns:a16="http://schemas.microsoft.com/office/drawing/2014/main" id="{9D53599F-1DDF-4182-B901-02B52C7C2C7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C3B40CC7-1FDD-48B1-8C98-07ED3CA169D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textlink="">
      <xdr:nvSpPr>
        <xdr:cNvPr id="278" name="テキスト ボックス 277">
          <a:extLst>
            <a:ext uri="{FF2B5EF4-FFF2-40B4-BE49-F238E27FC236}">
              <a16:creationId xmlns:a16="http://schemas.microsoft.com/office/drawing/2014/main" id="{F9489D6E-C929-43A6-AFF8-085E143F2A8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2EB6EA43-5926-49C5-AF13-3BB5E247DE3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textlink="">
      <xdr:nvSpPr>
        <xdr:cNvPr id="280" name="テキスト ボックス 279">
          <a:extLst>
            <a:ext uri="{FF2B5EF4-FFF2-40B4-BE49-F238E27FC236}">
              <a16:creationId xmlns:a16="http://schemas.microsoft.com/office/drawing/2014/main" id="{1F571F93-109A-4F76-8917-72772A4DFAC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789A31E8-93B0-4AFF-B488-C5FA4013377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textlink="">
      <xdr:nvSpPr>
        <xdr:cNvPr id="282" name="テキスト ボックス 281">
          <a:extLst>
            <a:ext uri="{FF2B5EF4-FFF2-40B4-BE49-F238E27FC236}">
              <a16:creationId xmlns:a16="http://schemas.microsoft.com/office/drawing/2014/main" id="{CF53E04C-C90F-4DB5-A5BE-5EFA78FFB3E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FE09422-A3D6-4E79-A65A-76F6077CB76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textlink="">
      <xdr:nvSpPr>
        <xdr:cNvPr id="284" name="テキスト ボックス 283">
          <a:extLst>
            <a:ext uri="{FF2B5EF4-FFF2-40B4-BE49-F238E27FC236}">
              <a16:creationId xmlns:a16="http://schemas.microsoft.com/office/drawing/2014/main" id="{158B32EB-2ABE-4F88-B155-9A40D6B4769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B26F8BB9-1372-480D-ADB7-A0901E01EFF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textlink="">
      <xdr:nvSpPr>
        <xdr:cNvPr id="286" name="テキスト ボックス 285">
          <a:extLst>
            <a:ext uri="{FF2B5EF4-FFF2-40B4-BE49-F238E27FC236}">
              <a16:creationId xmlns:a16="http://schemas.microsoft.com/office/drawing/2014/main" id="{6C7A3561-2191-4A0D-BEB1-58EFC7FFC76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77E957AD-0E94-42C4-985A-ABF2EBB44DB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textlink="">
      <xdr:nvSpPr>
        <xdr:cNvPr id="288" name="テキスト ボックス 287">
          <a:extLst>
            <a:ext uri="{FF2B5EF4-FFF2-40B4-BE49-F238E27FC236}">
              <a16:creationId xmlns:a16="http://schemas.microsoft.com/office/drawing/2014/main" id="{8A5CEA23-88FE-4AC3-BADB-43DB0A44060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textlink="">
      <xdr:nvSpPr>
        <xdr:cNvPr id="289" name="【福祉施設】&#10;有形固定資産減価償却率グラフ枠">
          <a:extLst>
            <a:ext uri="{FF2B5EF4-FFF2-40B4-BE49-F238E27FC236}">
              <a16:creationId xmlns:a16="http://schemas.microsoft.com/office/drawing/2014/main" id="{658418FC-BE95-4BF9-9CE9-86676594E34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65AA5419-0AA8-42B3-814B-A85158210663}"/>
            </a:ext>
          </a:extLst>
        </xdr:cNvPr>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textlink="">
      <xdr:nvSpPr>
        <xdr:cNvPr id="291" name="【福祉施設】&#10;有形固定資産減価償却率最小値テキスト">
          <a:extLst>
            <a:ext uri="{FF2B5EF4-FFF2-40B4-BE49-F238E27FC236}">
              <a16:creationId xmlns:a16="http://schemas.microsoft.com/office/drawing/2014/main" id="{AC9DC077-677C-49EF-8D9B-A20E1EE9D44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E980A879-A189-4DBA-949B-1FD0238DC75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textlink="">
      <xdr:nvSpPr>
        <xdr:cNvPr id="293" name="【福祉施設】&#10;有形固定資産減価償却率最大値テキスト">
          <a:extLst>
            <a:ext uri="{FF2B5EF4-FFF2-40B4-BE49-F238E27FC236}">
              <a16:creationId xmlns:a16="http://schemas.microsoft.com/office/drawing/2014/main" id="{A906D5F0-7A3C-445C-95AA-A632B37FB39E}"/>
            </a:ext>
          </a:extLst>
        </xdr:cNvPr>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a:extLst>
            <a:ext uri="{FF2B5EF4-FFF2-40B4-BE49-F238E27FC236}">
              <a16:creationId xmlns:a16="http://schemas.microsoft.com/office/drawing/2014/main" id="{CDA3CB51-A847-4ED3-B089-C1134393AE86}"/>
            </a:ext>
          </a:extLst>
        </xdr:cNvPr>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textlink="">
      <xdr:nvSpPr>
        <xdr:cNvPr id="295" name="【福祉施設】&#10;有形固定資産減価償却率平均値テキスト">
          <a:extLst>
            <a:ext uri="{FF2B5EF4-FFF2-40B4-BE49-F238E27FC236}">
              <a16:creationId xmlns:a16="http://schemas.microsoft.com/office/drawing/2014/main" id="{0BAA98B6-CFC2-4D47-A7C5-3858A3D14F9F}"/>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textlink="">
      <xdr:nvSpPr>
        <xdr:cNvPr id="296" name="フローチャート: 判断 295">
          <a:extLst>
            <a:ext uri="{FF2B5EF4-FFF2-40B4-BE49-F238E27FC236}">
              <a16:creationId xmlns:a16="http://schemas.microsoft.com/office/drawing/2014/main" id="{71977C1D-0DDB-46EB-B57E-2804368FC448}"/>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textlink="">
      <xdr:nvSpPr>
        <xdr:cNvPr id="297" name="フローチャート: 判断 296">
          <a:extLst>
            <a:ext uri="{FF2B5EF4-FFF2-40B4-BE49-F238E27FC236}">
              <a16:creationId xmlns:a16="http://schemas.microsoft.com/office/drawing/2014/main" id="{7327F998-9DDC-40ED-8414-E43D6AD8EEEA}"/>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textlink="">
      <xdr:nvSpPr>
        <xdr:cNvPr id="298" name="フローチャート: 判断 297">
          <a:extLst>
            <a:ext uri="{FF2B5EF4-FFF2-40B4-BE49-F238E27FC236}">
              <a16:creationId xmlns:a16="http://schemas.microsoft.com/office/drawing/2014/main" id="{1110B876-1291-4421-AB79-D0C6B9498D17}"/>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textlink="">
      <xdr:nvSpPr>
        <xdr:cNvPr id="299" name="フローチャート: 判断 298">
          <a:extLst>
            <a:ext uri="{FF2B5EF4-FFF2-40B4-BE49-F238E27FC236}">
              <a16:creationId xmlns:a16="http://schemas.microsoft.com/office/drawing/2014/main" id="{064A097D-EAE3-4497-A66A-A0ED24193D56}"/>
            </a:ext>
          </a:extLst>
        </xdr:cNvPr>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textlink="">
      <xdr:nvSpPr>
        <xdr:cNvPr id="300" name="フローチャート: 判断 299">
          <a:extLst>
            <a:ext uri="{FF2B5EF4-FFF2-40B4-BE49-F238E27FC236}">
              <a16:creationId xmlns:a16="http://schemas.microsoft.com/office/drawing/2014/main" id="{941E0782-4818-4057-8C06-65C794F3067A}"/>
            </a:ext>
          </a:extLst>
        </xdr:cNvPr>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textlink="">
      <xdr:nvSpPr>
        <xdr:cNvPr id="301" name="テキスト ボックス 300">
          <a:extLst>
            <a:ext uri="{FF2B5EF4-FFF2-40B4-BE49-F238E27FC236}">
              <a16:creationId xmlns:a16="http://schemas.microsoft.com/office/drawing/2014/main" id="{C18CE139-B3C9-4A79-96C1-88C4A648EF5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textlink="">
      <xdr:nvSpPr>
        <xdr:cNvPr id="302" name="テキスト ボックス 301">
          <a:extLst>
            <a:ext uri="{FF2B5EF4-FFF2-40B4-BE49-F238E27FC236}">
              <a16:creationId xmlns:a16="http://schemas.microsoft.com/office/drawing/2014/main" id="{20EFDABB-84B5-4BA0-92E9-9A3BE62E8E3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textlink="">
      <xdr:nvSpPr>
        <xdr:cNvPr id="303" name="テキスト ボックス 302">
          <a:extLst>
            <a:ext uri="{FF2B5EF4-FFF2-40B4-BE49-F238E27FC236}">
              <a16:creationId xmlns:a16="http://schemas.microsoft.com/office/drawing/2014/main" id="{A83C63BD-782B-4855-AF0F-1819056E014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textlink="">
      <xdr:nvSpPr>
        <xdr:cNvPr id="304" name="テキスト ボックス 303">
          <a:extLst>
            <a:ext uri="{FF2B5EF4-FFF2-40B4-BE49-F238E27FC236}">
              <a16:creationId xmlns:a16="http://schemas.microsoft.com/office/drawing/2014/main" id="{CCFE4967-DB3F-490F-9809-FE675DC5DC2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textlink="">
      <xdr:nvSpPr>
        <xdr:cNvPr id="305" name="テキスト ボックス 304">
          <a:extLst>
            <a:ext uri="{FF2B5EF4-FFF2-40B4-BE49-F238E27FC236}">
              <a16:creationId xmlns:a16="http://schemas.microsoft.com/office/drawing/2014/main" id="{3DE0A720-6A47-469D-A405-6095721CED4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textlink="">
      <xdr:nvSpPr>
        <xdr:cNvPr id="306" name="楕円 305">
          <a:extLst>
            <a:ext uri="{FF2B5EF4-FFF2-40B4-BE49-F238E27FC236}">
              <a16:creationId xmlns:a16="http://schemas.microsoft.com/office/drawing/2014/main" id="{7DABFB72-7128-4D32-93F4-DCC7EC391837}"/>
            </a:ext>
          </a:extLst>
        </xdr:cNvPr>
        <xdr:cNvSpPr/>
      </xdr:nvSpPr>
      <xdr:spPr>
        <a:xfrm>
          <a:off x="4584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150513</xdr:rowOff>
    </xdr:from>
    <xdr:ext cx="405111" cy="259045"/>
    <xdr:sp textlink="">
      <xdr:nvSpPr>
        <xdr:cNvPr id="307" name="【福祉施設】&#10;有形固定資産減価償却率該当値テキスト">
          <a:extLst>
            <a:ext uri="{FF2B5EF4-FFF2-40B4-BE49-F238E27FC236}">
              <a16:creationId xmlns:a16="http://schemas.microsoft.com/office/drawing/2014/main" id="{4A13A0A9-D620-4C7D-9306-2E21FF443FBF}"/>
            </a:ext>
          </a:extLst>
        </xdr:cNvPr>
        <xdr:cNvSpPr txBox="1"/>
      </xdr:nvSpPr>
      <xdr:spPr>
        <a:xfrm>
          <a:off x="4673600"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textlink="">
      <xdr:nvSpPr>
        <xdr:cNvPr id="308" name="楕円 307">
          <a:extLst>
            <a:ext uri="{FF2B5EF4-FFF2-40B4-BE49-F238E27FC236}">
              <a16:creationId xmlns:a16="http://schemas.microsoft.com/office/drawing/2014/main" id="{15A399D6-C650-445F-8C85-FC6C76BE3219}"/>
            </a:ext>
          </a:extLst>
        </xdr:cNvPr>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51436</xdr:rowOff>
    </xdr:to>
    <xdr:cxnSp macro="">
      <xdr:nvCxnSpPr>
        <xdr:cNvPr id="309" name="直線コネクタ 308">
          <a:extLst>
            <a:ext uri="{FF2B5EF4-FFF2-40B4-BE49-F238E27FC236}">
              <a16:creationId xmlns:a16="http://schemas.microsoft.com/office/drawing/2014/main" id="{D7339D06-FA8E-446D-8AB8-5AE6875C7506}"/>
            </a:ext>
          </a:extLst>
        </xdr:cNvPr>
        <xdr:cNvCxnSpPr/>
      </xdr:nvCxnSpPr>
      <xdr:spPr>
        <a:xfrm>
          <a:off x="3797300" y="140665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86361</xdr:rowOff>
    </xdr:from>
    <xdr:to>
      <xdr:col>15</xdr:col>
      <xdr:colOff>101600</xdr:colOff>
      <xdr:row>82</xdr:row>
      <xdr:rowOff>16511</xdr:rowOff>
    </xdr:to>
    <xdr:sp textlink="">
      <xdr:nvSpPr>
        <xdr:cNvPr id="310" name="楕円 309">
          <a:extLst>
            <a:ext uri="{FF2B5EF4-FFF2-40B4-BE49-F238E27FC236}">
              <a16:creationId xmlns:a16="http://schemas.microsoft.com/office/drawing/2014/main" id="{06C71961-BF2F-492B-9D8D-FCEE3C3BA467}"/>
            </a:ext>
          </a:extLst>
        </xdr:cNvPr>
        <xdr:cNvSpPr/>
      </xdr:nvSpPr>
      <xdr:spPr>
        <a:xfrm>
          <a:off x="2857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82</xdr:row>
      <xdr:rowOff>7620</xdr:rowOff>
    </xdr:to>
    <xdr:cxnSp macro="">
      <xdr:nvCxnSpPr>
        <xdr:cNvPr id="311" name="直線コネクタ 310">
          <a:extLst>
            <a:ext uri="{FF2B5EF4-FFF2-40B4-BE49-F238E27FC236}">
              <a16:creationId xmlns:a16="http://schemas.microsoft.com/office/drawing/2014/main" id="{33BC3913-AC81-49B1-81E6-B2D829877176}"/>
            </a:ext>
          </a:extLst>
        </xdr:cNvPr>
        <xdr:cNvCxnSpPr/>
      </xdr:nvCxnSpPr>
      <xdr:spPr>
        <a:xfrm>
          <a:off x="2908300" y="140246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textlink="">
      <xdr:nvSpPr>
        <xdr:cNvPr id="312" name="楕円 311">
          <a:extLst>
            <a:ext uri="{FF2B5EF4-FFF2-40B4-BE49-F238E27FC236}">
              <a16:creationId xmlns:a16="http://schemas.microsoft.com/office/drawing/2014/main" id="{6326DC08-32D8-4E72-BDE5-2078A3D1455A}"/>
            </a:ext>
          </a:extLst>
        </xdr:cNvPr>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137161</xdr:rowOff>
    </xdr:to>
    <xdr:cxnSp macro="">
      <xdr:nvCxnSpPr>
        <xdr:cNvPr id="313" name="直線コネクタ 312">
          <a:extLst>
            <a:ext uri="{FF2B5EF4-FFF2-40B4-BE49-F238E27FC236}">
              <a16:creationId xmlns:a16="http://schemas.microsoft.com/office/drawing/2014/main" id="{1C083673-BBEF-44DD-8A66-730F7ADCB0C5}"/>
            </a:ext>
          </a:extLst>
        </xdr:cNvPr>
        <xdr:cNvCxnSpPr/>
      </xdr:nvCxnSpPr>
      <xdr:spPr>
        <a:xfrm>
          <a:off x="2019300" y="139941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135889</xdr:rowOff>
    </xdr:from>
    <xdr:to>
      <xdr:col>6</xdr:col>
      <xdr:colOff>38100</xdr:colOff>
      <xdr:row>81</xdr:row>
      <xdr:rowOff>66039</xdr:rowOff>
    </xdr:to>
    <xdr:sp textlink="">
      <xdr:nvSpPr>
        <xdr:cNvPr id="314" name="楕円 313">
          <a:extLst>
            <a:ext uri="{FF2B5EF4-FFF2-40B4-BE49-F238E27FC236}">
              <a16:creationId xmlns:a16="http://schemas.microsoft.com/office/drawing/2014/main" id="{1D3968EB-277A-45A9-86D1-8D467DF5CBDF}"/>
            </a:ext>
          </a:extLst>
        </xdr:cNvPr>
        <xdr:cNvSpPr/>
      </xdr:nvSpPr>
      <xdr:spPr>
        <a:xfrm>
          <a:off x="1079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15239</xdr:rowOff>
    </xdr:from>
    <xdr:to>
      <xdr:col>10</xdr:col>
      <xdr:colOff>114300</xdr:colOff>
      <xdr:row>81</xdr:row>
      <xdr:rowOff>106680</xdr:rowOff>
    </xdr:to>
    <xdr:cxnSp macro="">
      <xdr:nvCxnSpPr>
        <xdr:cNvPr id="315" name="直線コネクタ 314">
          <a:extLst>
            <a:ext uri="{FF2B5EF4-FFF2-40B4-BE49-F238E27FC236}">
              <a16:creationId xmlns:a16="http://schemas.microsoft.com/office/drawing/2014/main" id="{5D243CE0-82FB-4517-A935-55B470CB6839}"/>
            </a:ext>
          </a:extLst>
        </xdr:cNvPr>
        <xdr:cNvCxnSpPr/>
      </xdr:nvCxnSpPr>
      <xdr:spPr>
        <a:xfrm>
          <a:off x="1130300" y="139026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textlink="">
      <xdr:nvSpPr>
        <xdr:cNvPr id="316" name="n_1aveValue【福祉施設】&#10;有形固定資産減価償却率">
          <a:extLst>
            <a:ext uri="{FF2B5EF4-FFF2-40B4-BE49-F238E27FC236}">
              <a16:creationId xmlns:a16="http://schemas.microsoft.com/office/drawing/2014/main" id="{96CF3078-56E3-4C8E-AFEB-44C67A04094A}"/>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textlink="">
      <xdr:nvSpPr>
        <xdr:cNvPr id="317" name="n_2aveValue【福祉施設】&#10;有形固定資産減価償却率">
          <a:extLst>
            <a:ext uri="{FF2B5EF4-FFF2-40B4-BE49-F238E27FC236}">
              <a16:creationId xmlns:a16="http://schemas.microsoft.com/office/drawing/2014/main" id="{A5D1F754-B1B5-4242-AE42-E6E79A582551}"/>
            </a:ext>
          </a:extLst>
        </xdr:cNvPr>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textlink="">
      <xdr:nvSpPr>
        <xdr:cNvPr id="318" name="n_3aveValue【福祉施設】&#10;有形固定資産減価償却率">
          <a:extLst>
            <a:ext uri="{FF2B5EF4-FFF2-40B4-BE49-F238E27FC236}">
              <a16:creationId xmlns:a16="http://schemas.microsoft.com/office/drawing/2014/main" id="{4147C5F1-14E2-4DCB-BF3F-655E1BBC5EEE}"/>
            </a:ext>
          </a:extLst>
        </xdr:cNvPr>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textlink="">
      <xdr:nvSpPr>
        <xdr:cNvPr id="319" name="n_4aveValue【福祉施設】&#10;有形固定資産減価償却率">
          <a:extLst>
            <a:ext uri="{FF2B5EF4-FFF2-40B4-BE49-F238E27FC236}">
              <a16:creationId xmlns:a16="http://schemas.microsoft.com/office/drawing/2014/main" id="{3018387C-4145-41A5-8E8D-CF5786A78BEC}"/>
            </a:ext>
          </a:extLst>
        </xdr:cNvPr>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49547</xdr:rowOff>
    </xdr:from>
    <xdr:ext cx="405111" cy="259045"/>
    <xdr:sp textlink="">
      <xdr:nvSpPr>
        <xdr:cNvPr id="320" name="n_1mainValue【福祉施設】&#10;有形固定資産減価償却率">
          <a:extLst>
            <a:ext uri="{FF2B5EF4-FFF2-40B4-BE49-F238E27FC236}">
              <a16:creationId xmlns:a16="http://schemas.microsoft.com/office/drawing/2014/main" id="{298B6CEF-90D1-49FB-89B1-D89022229FFB}"/>
            </a:ext>
          </a:extLst>
        </xdr:cNvPr>
        <xdr:cNvSpPr txBox="1"/>
      </xdr:nvSpPr>
      <xdr:spPr>
        <a:xfrm>
          <a:off x="35820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33038</xdr:rowOff>
    </xdr:from>
    <xdr:ext cx="405111" cy="259045"/>
    <xdr:sp textlink="">
      <xdr:nvSpPr>
        <xdr:cNvPr id="321" name="n_2mainValue【福祉施設】&#10;有形固定資産減価償却率">
          <a:extLst>
            <a:ext uri="{FF2B5EF4-FFF2-40B4-BE49-F238E27FC236}">
              <a16:creationId xmlns:a16="http://schemas.microsoft.com/office/drawing/2014/main" id="{D47DDF75-93E6-4E06-9E9A-804619E2D15A}"/>
            </a:ext>
          </a:extLst>
        </xdr:cNvPr>
        <xdr:cNvSpPr txBox="1"/>
      </xdr:nvSpPr>
      <xdr:spPr>
        <a:xfrm>
          <a:off x="2705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textlink="">
      <xdr:nvSpPr>
        <xdr:cNvPr id="322" name="n_3mainValue【福祉施設】&#10;有形固定資産減価償却率">
          <a:extLst>
            <a:ext uri="{FF2B5EF4-FFF2-40B4-BE49-F238E27FC236}">
              <a16:creationId xmlns:a16="http://schemas.microsoft.com/office/drawing/2014/main" id="{A908E96E-AED7-4B7F-B8BC-4A5F8851EA21}"/>
            </a:ext>
          </a:extLst>
        </xdr:cNvPr>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textlink="">
      <xdr:nvSpPr>
        <xdr:cNvPr id="323" name="n_4mainValue【福祉施設】&#10;有形固定資産減価償却率">
          <a:extLst>
            <a:ext uri="{FF2B5EF4-FFF2-40B4-BE49-F238E27FC236}">
              <a16:creationId xmlns:a16="http://schemas.microsoft.com/office/drawing/2014/main" id="{AEB5DC8E-EFDB-4A07-BA84-0245ABE9BDF7}"/>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textlink="">
      <xdr:nvSpPr>
        <xdr:cNvPr id="324" name="正方形/長方形 323">
          <a:extLst>
            <a:ext uri="{FF2B5EF4-FFF2-40B4-BE49-F238E27FC236}">
              <a16:creationId xmlns:a16="http://schemas.microsoft.com/office/drawing/2014/main" id="{250EC502-3B4E-4FC2-9A21-89DE9BA7E32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325" name="正方形/長方形 324">
          <a:extLst>
            <a:ext uri="{FF2B5EF4-FFF2-40B4-BE49-F238E27FC236}">
              <a16:creationId xmlns:a16="http://schemas.microsoft.com/office/drawing/2014/main" id="{2B686011-43AF-4030-A6D2-64510E19ABA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326" name="正方形/長方形 325">
          <a:extLst>
            <a:ext uri="{FF2B5EF4-FFF2-40B4-BE49-F238E27FC236}">
              <a16:creationId xmlns:a16="http://schemas.microsoft.com/office/drawing/2014/main" id="{3114D01A-C610-48BF-BBBA-1FC1055AD42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327" name="正方形/長方形 326">
          <a:extLst>
            <a:ext uri="{FF2B5EF4-FFF2-40B4-BE49-F238E27FC236}">
              <a16:creationId xmlns:a16="http://schemas.microsoft.com/office/drawing/2014/main" id="{91515E60-3F8B-4B52-B08E-3AE69BEDCDB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328" name="正方形/長方形 327">
          <a:extLst>
            <a:ext uri="{FF2B5EF4-FFF2-40B4-BE49-F238E27FC236}">
              <a16:creationId xmlns:a16="http://schemas.microsoft.com/office/drawing/2014/main" id="{3AF1A5F1-0FD4-4CCE-A518-9A6C7EEACEE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329" name="正方形/長方形 328">
          <a:extLst>
            <a:ext uri="{FF2B5EF4-FFF2-40B4-BE49-F238E27FC236}">
              <a16:creationId xmlns:a16="http://schemas.microsoft.com/office/drawing/2014/main" id="{EDF87F45-A4FC-4E73-8DDE-ACE1911A12A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330" name="正方形/長方形 329">
          <a:extLst>
            <a:ext uri="{FF2B5EF4-FFF2-40B4-BE49-F238E27FC236}">
              <a16:creationId xmlns:a16="http://schemas.microsoft.com/office/drawing/2014/main" id="{181E6B6B-1034-47B0-9141-C59CFBCE930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331" name="正方形/長方形 330">
          <a:extLst>
            <a:ext uri="{FF2B5EF4-FFF2-40B4-BE49-F238E27FC236}">
              <a16:creationId xmlns:a16="http://schemas.microsoft.com/office/drawing/2014/main" id="{E0A16E06-DD93-4E8D-BC18-99730DB17E3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textlink="">
      <xdr:nvSpPr>
        <xdr:cNvPr id="332" name="テキスト ボックス 331">
          <a:extLst>
            <a:ext uri="{FF2B5EF4-FFF2-40B4-BE49-F238E27FC236}">
              <a16:creationId xmlns:a16="http://schemas.microsoft.com/office/drawing/2014/main" id="{768FC5FB-5703-4B15-A5A0-ED00C61C4F7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650F914-AA38-4DD3-837D-DFCF879BDD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F67ECC90-9F3C-420E-9241-DDE87881223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textlink="">
      <xdr:nvSpPr>
        <xdr:cNvPr id="335" name="テキスト ボックス 334">
          <a:extLst>
            <a:ext uri="{FF2B5EF4-FFF2-40B4-BE49-F238E27FC236}">
              <a16:creationId xmlns:a16="http://schemas.microsoft.com/office/drawing/2014/main" id="{8C4E45B7-BA4F-4141-8728-E9E37418C8E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A8453A11-BBA5-4685-8DF9-2762ACC773C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textlink="">
      <xdr:nvSpPr>
        <xdr:cNvPr id="337" name="テキスト ボックス 336">
          <a:extLst>
            <a:ext uri="{FF2B5EF4-FFF2-40B4-BE49-F238E27FC236}">
              <a16:creationId xmlns:a16="http://schemas.microsoft.com/office/drawing/2014/main" id="{1C7FC693-5CD9-49FC-A051-7C931779776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1404A8BD-E715-4DB9-9C19-51D7DB2346D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textlink="">
      <xdr:nvSpPr>
        <xdr:cNvPr id="339" name="テキスト ボックス 338">
          <a:extLst>
            <a:ext uri="{FF2B5EF4-FFF2-40B4-BE49-F238E27FC236}">
              <a16:creationId xmlns:a16="http://schemas.microsoft.com/office/drawing/2014/main" id="{BE1F28FA-ECA3-4AD3-A8F3-96431C34598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F9F92F67-26EF-46C5-B720-917CF5EC790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textlink="">
      <xdr:nvSpPr>
        <xdr:cNvPr id="341" name="テキスト ボックス 340">
          <a:extLst>
            <a:ext uri="{FF2B5EF4-FFF2-40B4-BE49-F238E27FC236}">
              <a16:creationId xmlns:a16="http://schemas.microsoft.com/office/drawing/2014/main" id="{DCD26FF3-74B2-4284-9D17-30A8AC2ED3C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F53B9DF9-C79B-46EF-8EA5-438FE82688B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textlink="">
      <xdr:nvSpPr>
        <xdr:cNvPr id="343" name="テキスト ボックス 342">
          <a:extLst>
            <a:ext uri="{FF2B5EF4-FFF2-40B4-BE49-F238E27FC236}">
              <a16:creationId xmlns:a16="http://schemas.microsoft.com/office/drawing/2014/main" id="{7CA476D7-DA9C-44A8-8B9E-067E2321A61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189F2993-3965-407D-AAC6-AE01C76ABEA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textlink="">
      <xdr:nvSpPr>
        <xdr:cNvPr id="345" name="テキスト ボックス 344">
          <a:extLst>
            <a:ext uri="{FF2B5EF4-FFF2-40B4-BE49-F238E27FC236}">
              <a16:creationId xmlns:a16="http://schemas.microsoft.com/office/drawing/2014/main" id="{570E87B9-0750-4304-8F5A-C56134D393DF}"/>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92C4FFCB-B2C0-4E30-B593-4973DEEFD88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textlink="">
      <xdr:nvSpPr>
        <xdr:cNvPr id="347" name="テキスト ボックス 346">
          <a:extLst>
            <a:ext uri="{FF2B5EF4-FFF2-40B4-BE49-F238E27FC236}">
              <a16:creationId xmlns:a16="http://schemas.microsoft.com/office/drawing/2014/main" id="{ED181C40-A44C-42F7-8ED8-6BA4CB40159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textlink="">
      <xdr:nvSpPr>
        <xdr:cNvPr id="348" name="【福祉施設】&#10;一人当たり面積グラフ枠">
          <a:extLst>
            <a:ext uri="{FF2B5EF4-FFF2-40B4-BE49-F238E27FC236}">
              <a16:creationId xmlns:a16="http://schemas.microsoft.com/office/drawing/2014/main" id="{15C89734-E373-4648-8D56-A90EC33E2D7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a:extLst>
            <a:ext uri="{FF2B5EF4-FFF2-40B4-BE49-F238E27FC236}">
              <a16:creationId xmlns:a16="http://schemas.microsoft.com/office/drawing/2014/main" id="{C4CEA514-4957-4F9E-A3F6-C34B46DDA1FF}"/>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textlink="">
      <xdr:nvSpPr>
        <xdr:cNvPr id="350" name="【福祉施設】&#10;一人当たり面積最小値テキスト">
          <a:extLst>
            <a:ext uri="{FF2B5EF4-FFF2-40B4-BE49-F238E27FC236}">
              <a16:creationId xmlns:a16="http://schemas.microsoft.com/office/drawing/2014/main" id="{F6C7C3A8-DE8B-4198-8AB9-33337B072128}"/>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a:extLst>
            <a:ext uri="{FF2B5EF4-FFF2-40B4-BE49-F238E27FC236}">
              <a16:creationId xmlns:a16="http://schemas.microsoft.com/office/drawing/2014/main" id="{D23EFF81-4E44-412F-8E02-06C577BBB9A2}"/>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textlink="">
      <xdr:nvSpPr>
        <xdr:cNvPr id="352" name="【福祉施設】&#10;一人当たり面積最大値テキスト">
          <a:extLst>
            <a:ext uri="{FF2B5EF4-FFF2-40B4-BE49-F238E27FC236}">
              <a16:creationId xmlns:a16="http://schemas.microsoft.com/office/drawing/2014/main" id="{BC8CAB75-6415-47B8-A7C7-AD53D717B21A}"/>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a:extLst>
            <a:ext uri="{FF2B5EF4-FFF2-40B4-BE49-F238E27FC236}">
              <a16:creationId xmlns:a16="http://schemas.microsoft.com/office/drawing/2014/main" id="{43FD833F-26E3-4F25-A68E-414753D25899}"/>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77306</xdr:rowOff>
    </xdr:from>
    <xdr:ext cx="469744" cy="259045"/>
    <xdr:sp textlink="">
      <xdr:nvSpPr>
        <xdr:cNvPr id="354" name="【福祉施設】&#10;一人当たり面積平均値テキスト">
          <a:extLst>
            <a:ext uri="{FF2B5EF4-FFF2-40B4-BE49-F238E27FC236}">
              <a16:creationId xmlns:a16="http://schemas.microsoft.com/office/drawing/2014/main" id="{B2A3465A-499A-4ACB-A5A8-81CE048CF295}"/>
            </a:ext>
          </a:extLst>
        </xdr:cNvPr>
        <xdr:cNvSpPr txBox="1"/>
      </xdr:nvSpPr>
      <xdr:spPr>
        <a:xfrm>
          <a:off x="10515600" y="14307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textlink="">
      <xdr:nvSpPr>
        <xdr:cNvPr id="355" name="フローチャート: 判断 354">
          <a:extLst>
            <a:ext uri="{FF2B5EF4-FFF2-40B4-BE49-F238E27FC236}">
              <a16:creationId xmlns:a16="http://schemas.microsoft.com/office/drawing/2014/main" id="{4F18920D-7605-4F28-88BE-4594CFB0C0B4}"/>
            </a:ext>
          </a:extLst>
        </xdr:cNvPr>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textlink="">
      <xdr:nvSpPr>
        <xdr:cNvPr id="356" name="フローチャート: 判断 355">
          <a:extLst>
            <a:ext uri="{FF2B5EF4-FFF2-40B4-BE49-F238E27FC236}">
              <a16:creationId xmlns:a16="http://schemas.microsoft.com/office/drawing/2014/main" id="{544EEAC8-7416-4A4A-B237-7CE19B795F5F}"/>
            </a:ext>
          </a:extLst>
        </xdr:cNvPr>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textlink="">
      <xdr:nvSpPr>
        <xdr:cNvPr id="357" name="フローチャート: 判断 356">
          <a:extLst>
            <a:ext uri="{FF2B5EF4-FFF2-40B4-BE49-F238E27FC236}">
              <a16:creationId xmlns:a16="http://schemas.microsoft.com/office/drawing/2014/main" id="{93854E47-34BD-4FD6-9540-2B98E414FF42}"/>
            </a:ext>
          </a:extLst>
        </xdr:cNvPr>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textlink="">
      <xdr:nvSpPr>
        <xdr:cNvPr id="358" name="フローチャート: 判断 357">
          <a:extLst>
            <a:ext uri="{FF2B5EF4-FFF2-40B4-BE49-F238E27FC236}">
              <a16:creationId xmlns:a16="http://schemas.microsoft.com/office/drawing/2014/main" id="{6B5E61C5-86DD-4B5E-AEC5-F3712AA6EE4E}"/>
            </a:ext>
          </a:extLst>
        </xdr:cNvPr>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textlink="">
      <xdr:nvSpPr>
        <xdr:cNvPr id="359" name="フローチャート: 判断 358">
          <a:extLst>
            <a:ext uri="{FF2B5EF4-FFF2-40B4-BE49-F238E27FC236}">
              <a16:creationId xmlns:a16="http://schemas.microsoft.com/office/drawing/2014/main" id="{8EC87BFA-6188-46EA-A1BE-1A7E360AE846}"/>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textlink="">
      <xdr:nvSpPr>
        <xdr:cNvPr id="360" name="テキスト ボックス 359">
          <a:extLst>
            <a:ext uri="{FF2B5EF4-FFF2-40B4-BE49-F238E27FC236}">
              <a16:creationId xmlns:a16="http://schemas.microsoft.com/office/drawing/2014/main" id="{9C29C834-40EB-4A20-BD15-97A57547654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textlink="">
      <xdr:nvSpPr>
        <xdr:cNvPr id="361" name="テキスト ボックス 360">
          <a:extLst>
            <a:ext uri="{FF2B5EF4-FFF2-40B4-BE49-F238E27FC236}">
              <a16:creationId xmlns:a16="http://schemas.microsoft.com/office/drawing/2014/main" id="{4998C7DD-CA22-4B17-BD60-AECFAE41ED3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textlink="">
      <xdr:nvSpPr>
        <xdr:cNvPr id="362" name="テキスト ボックス 361">
          <a:extLst>
            <a:ext uri="{FF2B5EF4-FFF2-40B4-BE49-F238E27FC236}">
              <a16:creationId xmlns:a16="http://schemas.microsoft.com/office/drawing/2014/main" id="{3944B53C-798E-4100-B1C3-8F183FA48E2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textlink="">
      <xdr:nvSpPr>
        <xdr:cNvPr id="363" name="テキスト ボックス 362">
          <a:extLst>
            <a:ext uri="{FF2B5EF4-FFF2-40B4-BE49-F238E27FC236}">
              <a16:creationId xmlns:a16="http://schemas.microsoft.com/office/drawing/2014/main" id="{88606094-E125-45EF-89A3-B997BD9F737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textlink="">
      <xdr:nvSpPr>
        <xdr:cNvPr id="364" name="テキスト ボックス 363">
          <a:extLst>
            <a:ext uri="{FF2B5EF4-FFF2-40B4-BE49-F238E27FC236}">
              <a16:creationId xmlns:a16="http://schemas.microsoft.com/office/drawing/2014/main" id="{ACC8A4D8-C9A8-4949-80C2-17BBCCB6BB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63500</xdr:rowOff>
    </xdr:from>
    <xdr:to>
      <xdr:col>55</xdr:col>
      <xdr:colOff>50800</xdr:colOff>
      <xdr:row>78</xdr:row>
      <xdr:rowOff>165100</xdr:rowOff>
    </xdr:to>
    <xdr:sp textlink="">
      <xdr:nvSpPr>
        <xdr:cNvPr id="365" name="楕円 364">
          <a:extLst>
            <a:ext uri="{FF2B5EF4-FFF2-40B4-BE49-F238E27FC236}">
              <a16:creationId xmlns:a16="http://schemas.microsoft.com/office/drawing/2014/main" id="{E19E95E8-6547-4938-B84A-A0D5FCC94398}"/>
            </a:ext>
          </a:extLst>
        </xdr:cNvPr>
        <xdr:cNvSpPr/>
      </xdr:nvSpPr>
      <xdr:spPr>
        <a:xfrm>
          <a:off x="10426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16527</xdr:rowOff>
    </xdr:from>
    <xdr:ext cx="469744" cy="259045"/>
    <xdr:sp textlink="">
      <xdr:nvSpPr>
        <xdr:cNvPr id="366" name="【福祉施設】&#10;一人当たり面積該当値テキスト">
          <a:extLst>
            <a:ext uri="{FF2B5EF4-FFF2-40B4-BE49-F238E27FC236}">
              <a16:creationId xmlns:a16="http://schemas.microsoft.com/office/drawing/2014/main" id="{6AE0D4D7-223C-4CD6-8F86-EE9AE091E009}"/>
            </a:ext>
          </a:extLst>
        </xdr:cNvPr>
        <xdr:cNvSpPr txBox="1"/>
      </xdr:nvSpPr>
      <xdr:spPr>
        <a:xfrm>
          <a:off x="1051560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85271</xdr:rowOff>
    </xdr:from>
    <xdr:to>
      <xdr:col>50</xdr:col>
      <xdr:colOff>165100</xdr:colOff>
      <xdr:row>79</xdr:row>
      <xdr:rowOff>15421</xdr:rowOff>
    </xdr:to>
    <xdr:sp textlink="">
      <xdr:nvSpPr>
        <xdr:cNvPr id="367" name="楕円 366">
          <a:extLst>
            <a:ext uri="{FF2B5EF4-FFF2-40B4-BE49-F238E27FC236}">
              <a16:creationId xmlns:a16="http://schemas.microsoft.com/office/drawing/2014/main" id="{2C208658-1A06-4B38-8438-87602C99CE6E}"/>
            </a:ext>
          </a:extLst>
        </xdr:cNvPr>
        <xdr:cNvSpPr/>
      </xdr:nvSpPr>
      <xdr:spPr>
        <a:xfrm>
          <a:off x="9588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114300</xdr:rowOff>
    </xdr:from>
    <xdr:to>
      <xdr:col>55</xdr:col>
      <xdr:colOff>0</xdr:colOff>
      <xdr:row>78</xdr:row>
      <xdr:rowOff>136071</xdr:rowOff>
    </xdr:to>
    <xdr:cxnSp macro="">
      <xdr:nvCxnSpPr>
        <xdr:cNvPr id="368" name="直線コネクタ 367">
          <a:extLst>
            <a:ext uri="{FF2B5EF4-FFF2-40B4-BE49-F238E27FC236}">
              <a16:creationId xmlns:a16="http://schemas.microsoft.com/office/drawing/2014/main" id="{E06A1C88-34E9-4DC7-9509-4B7F8B3B6558}"/>
            </a:ext>
          </a:extLst>
        </xdr:cNvPr>
        <xdr:cNvCxnSpPr/>
      </xdr:nvCxnSpPr>
      <xdr:spPr>
        <a:xfrm flipV="1">
          <a:off x="9639300" y="134874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96157</xdr:rowOff>
    </xdr:from>
    <xdr:to>
      <xdr:col>46</xdr:col>
      <xdr:colOff>38100</xdr:colOff>
      <xdr:row>79</xdr:row>
      <xdr:rowOff>26307</xdr:rowOff>
    </xdr:to>
    <xdr:sp textlink="">
      <xdr:nvSpPr>
        <xdr:cNvPr id="369" name="楕円 368">
          <a:extLst>
            <a:ext uri="{FF2B5EF4-FFF2-40B4-BE49-F238E27FC236}">
              <a16:creationId xmlns:a16="http://schemas.microsoft.com/office/drawing/2014/main" id="{1E247679-ACFB-4D08-AB53-BCA3E60B38C5}"/>
            </a:ext>
          </a:extLst>
        </xdr:cNvPr>
        <xdr:cNvSpPr/>
      </xdr:nvSpPr>
      <xdr:spPr>
        <a:xfrm>
          <a:off x="8699500" y="134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136071</xdr:rowOff>
    </xdr:from>
    <xdr:to>
      <xdr:col>50</xdr:col>
      <xdr:colOff>114300</xdr:colOff>
      <xdr:row>78</xdr:row>
      <xdr:rowOff>146957</xdr:rowOff>
    </xdr:to>
    <xdr:cxnSp macro="">
      <xdr:nvCxnSpPr>
        <xdr:cNvPr id="370" name="直線コネクタ 369">
          <a:extLst>
            <a:ext uri="{FF2B5EF4-FFF2-40B4-BE49-F238E27FC236}">
              <a16:creationId xmlns:a16="http://schemas.microsoft.com/office/drawing/2014/main" id="{2774FE0C-0F0B-4CC2-9439-892BD2CB5D53}"/>
            </a:ext>
          </a:extLst>
        </xdr:cNvPr>
        <xdr:cNvCxnSpPr/>
      </xdr:nvCxnSpPr>
      <xdr:spPr>
        <a:xfrm flipV="1">
          <a:off x="8750300" y="135091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107043</xdr:rowOff>
    </xdr:from>
    <xdr:to>
      <xdr:col>41</xdr:col>
      <xdr:colOff>101600</xdr:colOff>
      <xdr:row>79</xdr:row>
      <xdr:rowOff>37193</xdr:rowOff>
    </xdr:to>
    <xdr:sp textlink="">
      <xdr:nvSpPr>
        <xdr:cNvPr id="371" name="楕円 370">
          <a:extLst>
            <a:ext uri="{FF2B5EF4-FFF2-40B4-BE49-F238E27FC236}">
              <a16:creationId xmlns:a16="http://schemas.microsoft.com/office/drawing/2014/main" id="{26B23BEF-F6CC-473F-B118-15F5E6896F9F}"/>
            </a:ext>
          </a:extLst>
        </xdr:cNvPr>
        <xdr:cNvSpPr/>
      </xdr:nvSpPr>
      <xdr:spPr>
        <a:xfrm>
          <a:off x="78105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146957</xdr:rowOff>
    </xdr:from>
    <xdr:to>
      <xdr:col>45</xdr:col>
      <xdr:colOff>177800</xdr:colOff>
      <xdr:row>78</xdr:row>
      <xdr:rowOff>157843</xdr:rowOff>
    </xdr:to>
    <xdr:cxnSp macro="">
      <xdr:nvCxnSpPr>
        <xdr:cNvPr id="372" name="直線コネクタ 371">
          <a:extLst>
            <a:ext uri="{FF2B5EF4-FFF2-40B4-BE49-F238E27FC236}">
              <a16:creationId xmlns:a16="http://schemas.microsoft.com/office/drawing/2014/main" id="{499236F4-01A7-489E-BA60-6E28DA8A15E8}"/>
            </a:ext>
          </a:extLst>
        </xdr:cNvPr>
        <xdr:cNvCxnSpPr/>
      </xdr:nvCxnSpPr>
      <xdr:spPr>
        <a:xfrm flipV="1">
          <a:off x="7861300" y="135200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6350</xdr:rowOff>
    </xdr:from>
    <xdr:to>
      <xdr:col>36</xdr:col>
      <xdr:colOff>165100</xdr:colOff>
      <xdr:row>77</xdr:row>
      <xdr:rowOff>107950</xdr:rowOff>
    </xdr:to>
    <xdr:sp textlink="">
      <xdr:nvSpPr>
        <xdr:cNvPr id="373" name="楕円 372">
          <a:extLst>
            <a:ext uri="{FF2B5EF4-FFF2-40B4-BE49-F238E27FC236}">
              <a16:creationId xmlns:a16="http://schemas.microsoft.com/office/drawing/2014/main" id="{1D93E401-E578-46EB-96F8-19E946CD3BB8}"/>
            </a:ext>
          </a:extLst>
        </xdr:cNvPr>
        <xdr:cNvSpPr/>
      </xdr:nvSpPr>
      <xdr:spPr>
        <a:xfrm>
          <a:off x="6921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57150</xdr:rowOff>
    </xdr:from>
    <xdr:to>
      <xdr:col>41</xdr:col>
      <xdr:colOff>50800</xdr:colOff>
      <xdr:row>78</xdr:row>
      <xdr:rowOff>157843</xdr:rowOff>
    </xdr:to>
    <xdr:cxnSp macro="">
      <xdr:nvCxnSpPr>
        <xdr:cNvPr id="374" name="直線コネクタ 373">
          <a:extLst>
            <a:ext uri="{FF2B5EF4-FFF2-40B4-BE49-F238E27FC236}">
              <a16:creationId xmlns:a16="http://schemas.microsoft.com/office/drawing/2014/main" id="{10BB466B-FB31-4F0E-9E20-AAC9CF311906}"/>
            </a:ext>
          </a:extLst>
        </xdr:cNvPr>
        <xdr:cNvCxnSpPr/>
      </xdr:nvCxnSpPr>
      <xdr:spPr>
        <a:xfrm>
          <a:off x="6972300" y="132588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158948</xdr:rowOff>
    </xdr:from>
    <xdr:ext cx="469744" cy="259045"/>
    <xdr:sp textlink="">
      <xdr:nvSpPr>
        <xdr:cNvPr id="375" name="n_1aveValue【福祉施設】&#10;一人当たり面積">
          <a:extLst>
            <a:ext uri="{FF2B5EF4-FFF2-40B4-BE49-F238E27FC236}">
              <a16:creationId xmlns:a16="http://schemas.microsoft.com/office/drawing/2014/main" id="{205DC91B-43F1-4280-9020-FAD739F16058}"/>
            </a:ext>
          </a:extLst>
        </xdr:cNvPr>
        <xdr:cNvSpPr txBox="1"/>
      </xdr:nvSpPr>
      <xdr:spPr>
        <a:xfrm>
          <a:off x="93917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textlink="">
      <xdr:nvSpPr>
        <xdr:cNvPr id="376" name="n_2aveValue【福祉施設】&#10;一人当たり面積">
          <a:extLst>
            <a:ext uri="{FF2B5EF4-FFF2-40B4-BE49-F238E27FC236}">
              <a16:creationId xmlns:a16="http://schemas.microsoft.com/office/drawing/2014/main" id="{344916CA-2810-4935-9802-8838205F8BCC}"/>
            </a:ext>
          </a:extLst>
        </xdr:cNvPr>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148063</xdr:rowOff>
    </xdr:from>
    <xdr:ext cx="469744" cy="259045"/>
    <xdr:sp textlink="">
      <xdr:nvSpPr>
        <xdr:cNvPr id="377" name="n_3aveValue【福祉施設】&#10;一人当たり面積">
          <a:extLst>
            <a:ext uri="{FF2B5EF4-FFF2-40B4-BE49-F238E27FC236}">
              <a16:creationId xmlns:a16="http://schemas.microsoft.com/office/drawing/2014/main" id="{54A3E084-3BBD-499B-9745-9FEB717E8932}"/>
            </a:ext>
          </a:extLst>
        </xdr:cNvPr>
        <xdr:cNvSpPr txBox="1"/>
      </xdr:nvSpPr>
      <xdr:spPr>
        <a:xfrm>
          <a:off x="7626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textlink="">
      <xdr:nvSpPr>
        <xdr:cNvPr id="378" name="n_4aveValue【福祉施設】&#10;一人当たり面積">
          <a:extLst>
            <a:ext uri="{FF2B5EF4-FFF2-40B4-BE49-F238E27FC236}">
              <a16:creationId xmlns:a16="http://schemas.microsoft.com/office/drawing/2014/main" id="{2138EB53-63F9-4C7A-9D81-F65C85362DAD}"/>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31948</xdr:rowOff>
    </xdr:from>
    <xdr:ext cx="469744" cy="259045"/>
    <xdr:sp textlink="">
      <xdr:nvSpPr>
        <xdr:cNvPr id="379" name="n_1mainValue【福祉施設】&#10;一人当たり面積">
          <a:extLst>
            <a:ext uri="{FF2B5EF4-FFF2-40B4-BE49-F238E27FC236}">
              <a16:creationId xmlns:a16="http://schemas.microsoft.com/office/drawing/2014/main" id="{B99ADEDB-BA87-49B0-9D1B-9F99C6AAADF5}"/>
            </a:ext>
          </a:extLst>
        </xdr:cNvPr>
        <xdr:cNvSpPr txBox="1"/>
      </xdr:nvSpPr>
      <xdr:spPr>
        <a:xfrm>
          <a:off x="9391727" y="132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42834</xdr:rowOff>
    </xdr:from>
    <xdr:ext cx="469744" cy="259045"/>
    <xdr:sp textlink="">
      <xdr:nvSpPr>
        <xdr:cNvPr id="380" name="n_2mainValue【福祉施設】&#10;一人当たり面積">
          <a:extLst>
            <a:ext uri="{FF2B5EF4-FFF2-40B4-BE49-F238E27FC236}">
              <a16:creationId xmlns:a16="http://schemas.microsoft.com/office/drawing/2014/main" id="{D13FCA4C-F199-4E45-8676-4CD6A85982F6}"/>
            </a:ext>
          </a:extLst>
        </xdr:cNvPr>
        <xdr:cNvSpPr txBox="1"/>
      </xdr:nvSpPr>
      <xdr:spPr>
        <a:xfrm>
          <a:off x="8515427" y="1324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53720</xdr:rowOff>
    </xdr:from>
    <xdr:ext cx="469744" cy="259045"/>
    <xdr:sp textlink="">
      <xdr:nvSpPr>
        <xdr:cNvPr id="381" name="n_3mainValue【福祉施設】&#10;一人当たり面積">
          <a:extLst>
            <a:ext uri="{FF2B5EF4-FFF2-40B4-BE49-F238E27FC236}">
              <a16:creationId xmlns:a16="http://schemas.microsoft.com/office/drawing/2014/main" id="{25F7A4AF-9DBC-47BB-ADA7-D7843E6E89C6}"/>
            </a:ext>
          </a:extLst>
        </xdr:cNvPr>
        <xdr:cNvSpPr txBox="1"/>
      </xdr:nvSpPr>
      <xdr:spPr>
        <a:xfrm>
          <a:off x="7626427" y="132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75</xdr:row>
      <xdr:rowOff>124477</xdr:rowOff>
    </xdr:from>
    <xdr:ext cx="469744" cy="259045"/>
    <xdr:sp textlink="">
      <xdr:nvSpPr>
        <xdr:cNvPr id="382" name="n_4mainValue【福祉施設】&#10;一人当たり面積">
          <a:extLst>
            <a:ext uri="{FF2B5EF4-FFF2-40B4-BE49-F238E27FC236}">
              <a16:creationId xmlns:a16="http://schemas.microsoft.com/office/drawing/2014/main" id="{9D644175-7905-49A6-8BAB-D362B27061EE}"/>
            </a:ext>
          </a:extLst>
        </xdr:cNvPr>
        <xdr:cNvSpPr txBox="1"/>
      </xdr:nvSpPr>
      <xdr:spPr>
        <a:xfrm>
          <a:off x="6737427" y="129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textlink="">
      <xdr:nvSpPr>
        <xdr:cNvPr id="383" name="正方形/長方形 382">
          <a:extLst>
            <a:ext uri="{FF2B5EF4-FFF2-40B4-BE49-F238E27FC236}">
              <a16:creationId xmlns:a16="http://schemas.microsoft.com/office/drawing/2014/main" id="{B30126DF-BF57-4B85-8FEB-86C96C1E31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384" name="正方形/長方形 383">
          <a:extLst>
            <a:ext uri="{FF2B5EF4-FFF2-40B4-BE49-F238E27FC236}">
              <a16:creationId xmlns:a16="http://schemas.microsoft.com/office/drawing/2014/main" id="{335A043D-AACC-4D67-9F6A-B87CB84936D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385" name="正方形/長方形 384">
          <a:extLst>
            <a:ext uri="{FF2B5EF4-FFF2-40B4-BE49-F238E27FC236}">
              <a16:creationId xmlns:a16="http://schemas.microsoft.com/office/drawing/2014/main" id="{1DA806D3-CE92-4D7A-9338-5975E3A15B7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386" name="正方形/長方形 385">
          <a:extLst>
            <a:ext uri="{FF2B5EF4-FFF2-40B4-BE49-F238E27FC236}">
              <a16:creationId xmlns:a16="http://schemas.microsoft.com/office/drawing/2014/main" id="{DA799FA5-FD8E-4C2A-AE84-7A8E6774DB4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387" name="正方形/長方形 386">
          <a:extLst>
            <a:ext uri="{FF2B5EF4-FFF2-40B4-BE49-F238E27FC236}">
              <a16:creationId xmlns:a16="http://schemas.microsoft.com/office/drawing/2014/main" id="{45C579D5-8765-48D6-8194-B54A36481B5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388" name="正方形/長方形 387">
          <a:extLst>
            <a:ext uri="{FF2B5EF4-FFF2-40B4-BE49-F238E27FC236}">
              <a16:creationId xmlns:a16="http://schemas.microsoft.com/office/drawing/2014/main" id="{18860B33-D967-4A60-82EF-3F877D2626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389" name="正方形/長方形 388">
          <a:extLst>
            <a:ext uri="{FF2B5EF4-FFF2-40B4-BE49-F238E27FC236}">
              <a16:creationId xmlns:a16="http://schemas.microsoft.com/office/drawing/2014/main" id="{9CAD07D7-6B62-4D54-A14F-91E06C59F0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390" name="正方形/長方形 389">
          <a:extLst>
            <a:ext uri="{FF2B5EF4-FFF2-40B4-BE49-F238E27FC236}">
              <a16:creationId xmlns:a16="http://schemas.microsoft.com/office/drawing/2014/main" id="{41728DC9-A734-41D0-A408-4D8A36EC406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textlink="">
      <xdr:nvSpPr>
        <xdr:cNvPr id="391" name="テキスト ボックス 390">
          <a:extLst>
            <a:ext uri="{FF2B5EF4-FFF2-40B4-BE49-F238E27FC236}">
              <a16:creationId xmlns:a16="http://schemas.microsoft.com/office/drawing/2014/main" id="{F5D4A327-1DDF-4605-8054-380C4A1B2BD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CB7F1582-4D09-4A10-BE09-88E4B5BF8A8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textlink="">
      <xdr:nvSpPr>
        <xdr:cNvPr id="393" name="テキスト ボックス 392">
          <a:extLst>
            <a:ext uri="{FF2B5EF4-FFF2-40B4-BE49-F238E27FC236}">
              <a16:creationId xmlns:a16="http://schemas.microsoft.com/office/drawing/2014/main" id="{C5C28144-BDC8-4E25-9E32-C9B4478E327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DD0822E4-51B3-429E-93DE-53DA366F5EE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textlink="">
      <xdr:nvSpPr>
        <xdr:cNvPr id="395" name="テキスト ボックス 394">
          <a:extLst>
            <a:ext uri="{FF2B5EF4-FFF2-40B4-BE49-F238E27FC236}">
              <a16:creationId xmlns:a16="http://schemas.microsoft.com/office/drawing/2014/main" id="{3AFE6163-CE8E-4C7C-953B-F800F95D815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0871C431-A6CA-4403-980B-6840BFFACB1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textlink="">
      <xdr:nvSpPr>
        <xdr:cNvPr id="397" name="テキスト ボックス 396">
          <a:extLst>
            <a:ext uri="{FF2B5EF4-FFF2-40B4-BE49-F238E27FC236}">
              <a16:creationId xmlns:a16="http://schemas.microsoft.com/office/drawing/2014/main" id="{77090DBB-ADC2-456D-AF50-8CF9ACF0396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7FB4FAC4-32B2-418F-89A0-EA128BBCE35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textlink="">
      <xdr:nvSpPr>
        <xdr:cNvPr id="399" name="テキスト ボックス 398">
          <a:extLst>
            <a:ext uri="{FF2B5EF4-FFF2-40B4-BE49-F238E27FC236}">
              <a16:creationId xmlns:a16="http://schemas.microsoft.com/office/drawing/2014/main" id="{1C705CBE-72DA-4104-8D28-ECF16C9DB16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C57C6A40-7670-4E7B-B108-8ADFF41D6FA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textlink="">
      <xdr:nvSpPr>
        <xdr:cNvPr id="401" name="テキスト ボックス 400">
          <a:extLst>
            <a:ext uri="{FF2B5EF4-FFF2-40B4-BE49-F238E27FC236}">
              <a16:creationId xmlns:a16="http://schemas.microsoft.com/office/drawing/2014/main" id="{D00A771D-A7A6-48F7-8D70-5F33F709485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03E38B63-3580-4E70-A9FA-6ADEE30A446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textlink="">
      <xdr:nvSpPr>
        <xdr:cNvPr id="403" name="テキスト ボックス 402">
          <a:extLst>
            <a:ext uri="{FF2B5EF4-FFF2-40B4-BE49-F238E27FC236}">
              <a16:creationId xmlns:a16="http://schemas.microsoft.com/office/drawing/2014/main" id="{9976D354-FABB-4478-8CD0-85D9A75ABFDD}"/>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2BB10D92-D54F-4C80-AEEB-BD52DD08AF4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textlink="">
      <xdr:nvSpPr>
        <xdr:cNvPr id="405" name="テキスト ボックス 404">
          <a:extLst>
            <a:ext uri="{FF2B5EF4-FFF2-40B4-BE49-F238E27FC236}">
              <a16:creationId xmlns:a16="http://schemas.microsoft.com/office/drawing/2014/main" id="{ED753933-A3A1-4B28-AE2B-77EC8235F0F6}"/>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textlink="">
      <xdr:nvSpPr>
        <xdr:cNvPr id="406" name="【市民会館】&#10;有形固定資産減価償却率グラフ枠">
          <a:extLst>
            <a:ext uri="{FF2B5EF4-FFF2-40B4-BE49-F238E27FC236}">
              <a16:creationId xmlns:a16="http://schemas.microsoft.com/office/drawing/2014/main" id="{2813D6A3-42CF-4B6E-80D7-D39D4A05193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a:extLst>
            <a:ext uri="{FF2B5EF4-FFF2-40B4-BE49-F238E27FC236}">
              <a16:creationId xmlns:a16="http://schemas.microsoft.com/office/drawing/2014/main" id="{FD38DCFA-96A8-4D3E-B03C-99491420BA2A}"/>
            </a:ext>
          </a:extLst>
        </xdr:cNvPr>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textlink="">
      <xdr:nvSpPr>
        <xdr:cNvPr id="408" name="【市民会館】&#10;有形固定資産減価償却率最小値テキスト">
          <a:extLst>
            <a:ext uri="{FF2B5EF4-FFF2-40B4-BE49-F238E27FC236}">
              <a16:creationId xmlns:a16="http://schemas.microsoft.com/office/drawing/2014/main" id="{5FD48B52-CEBF-424A-B750-848D7F8C1A7D}"/>
            </a:ext>
          </a:extLst>
        </xdr:cNvPr>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a:extLst>
            <a:ext uri="{FF2B5EF4-FFF2-40B4-BE49-F238E27FC236}">
              <a16:creationId xmlns:a16="http://schemas.microsoft.com/office/drawing/2014/main" id="{9D3E4152-DD4D-464B-BE0F-DF07482B3798}"/>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textlink="">
      <xdr:nvSpPr>
        <xdr:cNvPr id="410" name="【市民会館】&#10;有形固定資産減価償却率最大値テキスト">
          <a:extLst>
            <a:ext uri="{FF2B5EF4-FFF2-40B4-BE49-F238E27FC236}">
              <a16:creationId xmlns:a16="http://schemas.microsoft.com/office/drawing/2014/main" id="{3705C0E6-54FF-4914-8009-ABDE670B8BDA}"/>
            </a:ext>
          </a:extLst>
        </xdr:cNvPr>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a:extLst>
            <a:ext uri="{FF2B5EF4-FFF2-40B4-BE49-F238E27FC236}">
              <a16:creationId xmlns:a16="http://schemas.microsoft.com/office/drawing/2014/main" id="{1ACCE165-B4D1-489D-92A2-089EF3DC7061}"/>
            </a:ext>
          </a:extLst>
        </xdr:cNvPr>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textlink="">
      <xdr:nvSpPr>
        <xdr:cNvPr id="412" name="【市民会館】&#10;有形固定資産減価償却率平均値テキスト">
          <a:extLst>
            <a:ext uri="{FF2B5EF4-FFF2-40B4-BE49-F238E27FC236}">
              <a16:creationId xmlns:a16="http://schemas.microsoft.com/office/drawing/2014/main" id="{9AF11790-373D-4341-876C-81732EB6546F}"/>
            </a:ext>
          </a:extLst>
        </xdr:cNvPr>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textlink="">
      <xdr:nvSpPr>
        <xdr:cNvPr id="413" name="フローチャート: 判断 412">
          <a:extLst>
            <a:ext uri="{FF2B5EF4-FFF2-40B4-BE49-F238E27FC236}">
              <a16:creationId xmlns:a16="http://schemas.microsoft.com/office/drawing/2014/main" id="{44984F9C-7588-4D3E-95EA-368465EC7332}"/>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textlink="">
      <xdr:nvSpPr>
        <xdr:cNvPr id="414" name="フローチャート: 判断 413">
          <a:extLst>
            <a:ext uri="{FF2B5EF4-FFF2-40B4-BE49-F238E27FC236}">
              <a16:creationId xmlns:a16="http://schemas.microsoft.com/office/drawing/2014/main" id="{11EAD3FB-278E-48E7-ACF4-DC8BEA3F8193}"/>
            </a:ext>
          </a:extLst>
        </xdr:cNvPr>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textlink="">
      <xdr:nvSpPr>
        <xdr:cNvPr id="415" name="フローチャート: 判断 414">
          <a:extLst>
            <a:ext uri="{FF2B5EF4-FFF2-40B4-BE49-F238E27FC236}">
              <a16:creationId xmlns:a16="http://schemas.microsoft.com/office/drawing/2014/main" id="{72B96F6A-B50F-4B94-B1BE-E3434E864473}"/>
            </a:ext>
          </a:extLst>
        </xdr:cNvPr>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textlink="">
      <xdr:nvSpPr>
        <xdr:cNvPr id="416" name="フローチャート: 判断 415">
          <a:extLst>
            <a:ext uri="{FF2B5EF4-FFF2-40B4-BE49-F238E27FC236}">
              <a16:creationId xmlns:a16="http://schemas.microsoft.com/office/drawing/2014/main" id="{4063719A-D7A3-4916-AF66-9B523E19C9E9}"/>
            </a:ext>
          </a:extLst>
        </xdr:cNvPr>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textlink="">
      <xdr:nvSpPr>
        <xdr:cNvPr id="417" name="フローチャート: 判断 416">
          <a:extLst>
            <a:ext uri="{FF2B5EF4-FFF2-40B4-BE49-F238E27FC236}">
              <a16:creationId xmlns:a16="http://schemas.microsoft.com/office/drawing/2014/main" id="{9447CFC1-E644-4483-90A1-5FD82E4F4EB4}"/>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textlink="">
      <xdr:nvSpPr>
        <xdr:cNvPr id="418" name="テキスト ボックス 417">
          <a:extLst>
            <a:ext uri="{FF2B5EF4-FFF2-40B4-BE49-F238E27FC236}">
              <a16:creationId xmlns:a16="http://schemas.microsoft.com/office/drawing/2014/main" id="{A48EC913-F8E7-4D58-8DF9-FE0F6035DCA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textlink="">
      <xdr:nvSpPr>
        <xdr:cNvPr id="419" name="テキスト ボックス 418">
          <a:extLst>
            <a:ext uri="{FF2B5EF4-FFF2-40B4-BE49-F238E27FC236}">
              <a16:creationId xmlns:a16="http://schemas.microsoft.com/office/drawing/2014/main" id="{A24BDFFA-87D1-40BA-BF82-BF30D3671CC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textlink="">
      <xdr:nvSpPr>
        <xdr:cNvPr id="420" name="テキスト ボックス 419">
          <a:extLst>
            <a:ext uri="{FF2B5EF4-FFF2-40B4-BE49-F238E27FC236}">
              <a16:creationId xmlns:a16="http://schemas.microsoft.com/office/drawing/2014/main" id="{82BB4BFE-6E82-4D3C-B823-D0D45C87099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textlink="">
      <xdr:nvSpPr>
        <xdr:cNvPr id="421" name="テキスト ボックス 420">
          <a:extLst>
            <a:ext uri="{FF2B5EF4-FFF2-40B4-BE49-F238E27FC236}">
              <a16:creationId xmlns:a16="http://schemas.microsoft.com/office/drawing/2014/main" id="{801888AD-EEC6-40F2-BA3D-029E13FEAD1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textlink="">
      <xdr:nvSpPr>
        <xdr:cNvPr id="422" name="テキスト ボックス 421">
          <a:extLst>
            <a:ext uri="{FF2B5EF4-FFF2-40B4-BE49-F238E27FC236}">
              <a16:creationId xmlns:a16="http://schemas.microsoft.com/office/drawing/2014/main" id="{F1DF6E1A-7C85-4FAC-91A0-87995D1E1E4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149225</xdr:rowOff>
    </xdr:from>
    <xdr:to>
      <xdr:col>24</xdr:col>
      <xdr:colOff>114300</xdr:colOff>
      <xdr:row>105</xdr:row>
      <xdr:rowOff>79375</xdr:rowOff>
    </xdr:to>
    <xdr:sp textlink="">
      <xdr:nvSpPr>
        <xdr:cNvPr id="423" name="楕円 422">
          <a:extLst>
            <a:ext uri="{FF2B5EF4-FFF2-40B4-BE49-F238E27FC236}">
              <a16:creationId xmlns:a16="http://schemas.microsoft.com/office/drawing/2014/main" id="{8E6C59EF-312A-4E83-939D-BE2DACA3459E}"/>
            </a:ext>
          </a:extLst>
        </xdr:cNvPr>
        <xdr:cNvSpPr/>
      </xdr:nvSpPr>
      <xdr:spPr>
        <a:xfrm>
          <a:off x="45847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127652</xdr:rowOff>
    </xdr:from>
    <xdr:ext cx="405111" cy="259045"/>
    <xdr:sp textlink="">
      <xdr:nvSpPr>
        <xdr:cNvPr id="424" name="【市民会館】&#10;有形固定資産減価償却率該当値テキスト">
          <a:extLst>
            <a:ext uri="{FF2B5EF4-FFF2-40B4-BE49-F238E27FC236}">
              <a16:creationId xmlns:a16="http://schemas.microsoft.com/office/drawing/2014/main" id="{C45B8385-3E83-4AAD-8E86-165263A3F0C0}"/>
            </a:ext>
          </a:extLst>
        </xdr:cNvPr>
        <xdr:cNvSpPr txBox="1"/>
      </xdr:nvSpPr>
      <xdr:spPr>
        <a:xfrm>
          <a:off x="4673600"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114936</xdr:rowOff>
    </xdr:from>
    <xdr:to>
      <xdr:col>20</xdr:col>
      <xdr:colOff>38100</xdr:colOff>
      <xdr:row>105</xdr:row>
      <xdr:rowOff>45086</xdr:rowOff>
    </xdr:to>
    <xdr:sp textlink="">
      <xdr:nvSpPr>
        <xdr:cNvPr id="425" name="楕円 424">
          <a:extLst>
            <a:ext uri="{FF2B5EF4-FFF2-40B4-BE49-F238E27FC236}">
              <a16:creationId xmlns:a16="http://schemas.microsoft.com/office/drawing/2014/main" id="{760E49E5-91E9-478B-8CD6-EB3DDBD84B23}"/>
            </a:ext>
          </a:extLst>
        </xdr:cNvPr>
        <xdr:cNvSpPr/>
      </xdr:nvSpPr>
      <xdr:spPr>
        <a:xfrm>
          <a:off x="3746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165736</xdr:rowOff>
    </xdr:from>
    <xdr:to>
      <xdr:col>24</xdr:col>
      <xdr:colOff>63500</xdr:colOff>
      <xdr:row>105</xdr:row>
      <xdr:rowOff>28575</xdr:rowOff>
    </xdr:to>
    <xdr:cxnSp macro="">
      <xdr:nvCxnSpPr>
        <xdr:cNvPr id="426" name="直線コネクタ 425">
          <a:extLst>
            <a:ext uri="{FF2B5EF4-FFF2-40B4-BE49-F238E27FC236}">
              <a16:creationId xmlns:a16="http://schemas.microsoft.com/office/drawing/2014/main" id="{40E2EC2C-AEA1-4ED7-B9CD-CE6548A7CDA6}"/>
            </a:ext>
          </a:extLst>
        </xdr:cNvPr>
        <xdr:cNvCxnSpPr/>
      </xdr:nvCxnSpPr>
      <xdr:spPr>
        <a:xfrm>
          <a:off x="3797300" y="179965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textlink="">
      <xdr:nvSpPr>
        <xdr:cNvPr id="427" name="楕円 426">
          <a:extLst>
            <a:ext uri="{FF2B5EF4-FFF2-40B4-BE49-F238E27FC236}">
              <a16:creationId xmlns:a16="http://schemas.microsoft.com/office/drawing/2014/main" id="{ABA397A6-C75E-453D-A489-FA5FB63CDD6A}"/>
            </a:ext>
          </a:extLst>
        </xdr:cNvPr>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104</xdr:row>
      <xdr:rowOff>165736</xdr:rowOff>
    </xdr:to>
    <xdr:cxnSp macro="">
      <xdr:nvCxnSpPr>
        <xdr:cNvPr id="428" name="直線コネクタ 427">
          <a:extLst>
            <a:ext uri="{FF2B5EF4-FFF2-40B4-BE49-F238E27FC236}">
              <a16:creationId xmlns:a16="http://schemas.microsoft.com/office/drawing/2014/main" id="{1D59D44C-CE93-4415-B105-31CAA462F344}"/>
            </a:ext>
          </a:extLst>
        </xdr:cNvPr>
        <xdr:cNvCxnSpPr/>
      </xdr:nvCxnSpPr>
      <xdr:spPr>
        <a:xfrm>
          <a:off x="2908300" y="179641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42545</xdr:rowOff>
    </xdr:from>
    <xdr:to>
      <xdr:col>10</xdr:col>
      <xdr:colOff>165100</xdr:colOff>
      <xdr:row>104</xdr:row>
      <xdr:rowOff>144145</xdr:rowOff>
    </xdr:to>
    <xdr:sp textlink="">
      <xdr:nvSpPr>
        <xdr:cNvPr id="429" name="楕円 428">
          <a:extLst>
            <a:ext uri="{FF2B5EF4-FFF2-40B4-BE49-F238E27FC236}">
              <a16:creationId xmlns:a16="http://schemas.microsoft.com/office/drawing/2014/main" id="{78606390-F3B9-4C31-B555-7135F20364A7}"/>
            </a:ext>
          </a:extLst>
        </xdr:cNvPr>
        <xdr:cNvSpPr/>
      </xdr:nvSpPr>
      <xdr:spPr>
        <a:xfrm>
          <a:off x="1968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93345</xdr:rowOff>
    </xdr:from>
    <xdr:to>
      <xdr:col>15</xdr:col>
      <xdr:colOff>50800</xdr:colOff>
      <xdr:row>104</xdr:row>
      <xdr:rowOff>133350</xdr:rowOff>
    </xdr:to>
    <xdr:cxnSp macro="">
      <xdr:nvCxnSpPr>
        <xdr:cNvPr id="430" name="直線コネクタ 429">
          <a:extLst>
            <a:ext uri="{FF2B5EF4-FFF2-40B4-BE49-F238E27FC236}">
              <a16:creationId xmlns:a16="http://schemas.microsoft.com/office/drawing/2014/main" id="{86434BFD-9984-4E77-B6F7-CA5061349030}"/>
            </a:ext>
          </a:extLst>
        </xdr:cNvPr>
        <xdr:cNvCxnSpPr/>
      </xdr:nvCxnSpPr>
      <xdr:spPr>
        <a:xfrm>
          <a:off x="2019300" y="17924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4445</xdr:rowOff>
    </xdr:from>
    <xdr:to>
      <xdr:col>6</xdr:col>
      <xdr:colOff>38100</xdr:colOff>
      <xdr:row>104</xdr:row>
      <xdr:rowOff>106045</xdr:rowOff>
    </xdr:to>
    <xdr:sp textlink="">
      <xdr:nvSpPr>
        <xdr:cNvPr id="431" name="楕円 430">
          <a:extLst>
            <a:ext uri="{FF2B5EF4-FFF2-40B4-BE49-F238E27FC236}">
              <a16:creationId xmlns:a16="http://schemas.microsoft.com/office/drawing/2014/main" id="{DE5D413A-97F3-475F-B0B2-429D431C35C0}"/>
            </a:ext>
          </a:extLst>
        </xdr:cNvPr>
        <xdr:cNvSpPr/>
      </xdr:nvSpPr>
      <xdr:spPr>
        <a:xfrm>
          <a:off x="1079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55245</xdr:rowOff>
    </xdr:from>
    <xdr:to>
      <xdr:col>10</xdr:col>
      <xdr:colOff>114300</xdr:colOff>
      <xdr:row>104</xdr:row>
      <xdr:rowOff>93345</xdr:rowOff>
    </xdr:to>
    <xdr:cxnSp macro="">
      <xdr:nvCxnSpPr>
        <xdr:cNvPr id="432" name="直線コネクタ 431">
          <a:extLst>
            <a:ext uri="{FF2B5EF4-FFF2-40B4-BE49-F238E27FC236}">
              <a16:creationId xmlns:a16="http://schemas.microsoft.com/office/drawing/2014/main" id="{C5AE5635-1177-48E4-ADC1-8BC9757375CD}"/>
            </a:ext>
          </a:extLst>
        </xdr:cNvPr>
        <xdr:cNvCxnSpPr/>
      </xdr:nvCxnSpPr>
      <xdr:spPr>
        <a:xfrm>
          <a:off x="1130300" y="17886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12082</xdr:rowOff>
    </xdr:from>
    <xdr:ext cx="405111" cy="259045"/>
    <xdr:sp textlink="">
      <xdr:nvSpPr>
        <xdr:cNvPr id="433" name="n_1aveValue【市民会館】&#10;有形固定資産減価償却率">
          <a:extLst>
            <a:ext uri="{FF2B5EF4-FFF2-40B4-BE49-F238E27FC236}">
              <a16:creationId xmlns:a16="http://schemas.microsoft.com/office/drawing/2014/main" id="{BEF765BA-CCDE-47B4-BE8C-3FDB43CCB3F0}"/>
            </a:ext>
          </a:extLst>
        </xdr:cNvPr>
        <xdr:cNvSpPr txBox="1"/>
      </xdr:nvSpPr>
      <xdr:spPr>
        <a:xfrm>
          <a:off x="3582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textlink="">
      <xdr:nvSpPr>
        <xdr:cNvPr id="434" name="n_2aveValue【市民会館】&#10;有形固定資産減価償却率">
          <a:extLst>
            <a:ext uri="{FF2B5EF4-FFF2-40B4-BE49-F238E27FC236}">
              <a16:creationId xmlns:a16="http://schemas.microsoft.com/office/drawing/2014/main" id="{0EDB01CB-652F-4619-BE89-FA528E7E8806}"/>
            </a:ext>
          </a:extLst>
        </xdr:cNvPr>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160672</xdr:rowOff>
    </xdr:from>
    <xdr:ext cx="405111" cy="259045"/>
    <xdr:sp textlink="">
      <xdr:nvSpPr>
        <xdr:cNvPr id="435" name="n_3aveValue【市民会館】&#10;有形固定資産減価償却率">
          <a:extLst>
            <a:ext uri="{FF2B5EF4-FFF2-40B4-BE49-F238E27FC236}">
              <a16:creationId xmlns:a16="http://schemas.microsoft.com/office/drawing/2014/main" id="{2D48CDF6-B96C-4D39-9EF2-6002D4F5C877}"/>
            </a:ext>
          </a:extLst>
        </xdr:cNvPr>
        <xdr:cNvSpPr txBox="1"/>
      </xdr:nvSpPr>
      <xdr:spPr>
        <a:xfrm>
          <a:off x="1816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textlink="">
      <xdr:nvSpPr>
        <xdr:cNvPr id="436" name="n_4aveValue【市民会館】&#10;有形固定資産減価償却率">
          <a:extLst>
            <a:ext uri="{FF2B5EF4-FFF2-40B4-BE49-F238E27FC236}">
              <a16:creationId xmlns:a16="http://schemas.microsoft.com/office/drawing/2014/main" id="{83C61A3F-C016-4C5B-95AB-110C79D6951E}"/>
            </a:ext>
          </a:extLst>
        </xdr:cNvPr>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36213</xdr:rowOff>
    </xdr:from>
    <xdr:ext cx="405111" cy="259045"/>
    <xdr:sp textlink="">
      <xdr:nvSpPr>
        <xdr:cNvPr id="437" name="n_1mainValue【市民会館】&#10;有形固定資産減価償却率">
          <a:extLst>
            <a:ext uri="{FF2B5EF4-FFF2-40B4-BE49-F238E27FC236}">
              <a16:creationId xmlns:a16="http://schemas.microsoft.com/office/drawing/2014/main" id="{772CBB6B-F47F-43A6-A771-DB247E527EFE}"/>
            </a:ext>
          </a:extLst>
        </xdr:cNvPr>
        <xdr:cNvSpPr txBox="1"/>
      </xdr:nvSpPr>
      <xdr:spPr>
        <a:xfrm>
          <a:off x="35820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3827</xdr:rowOff>
    </xdr:from>
    <xdr:ext cx="405111" cy="259045"/>
    <xdr:sp textlink="">
      <xdr:nvSpPr>
        <xdr:cNvPr id="438" name="n_2mainValue【市民会館】&#10;有形固定資産減価償却率">
          <a:extLst>
            <a:ext uri="{FF2B5EF4-FFF2-40B4-BE49-F238E27FC236}">
              <a16:creationId xmlns:a16="http://schemas.microsoft.com/office/drawing/2014/main" id="{DD5D6F91-2955-4792-8F02-E980CAF21A6F}"/>
            </a:ext>
          </a:extLst>
        </xdr:cNvPr>
        <xdr:cNvSpPr txBox="1"/>
      </xdr:nvSpPr>
      <xdr:spPr>
        <a:xfrm>
          <a:off x="2705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135272</xdr:rowOff>
    </xdr:from>
    <xdr:ext cx="405111" cy="259045"/>
    <xdr:sp textlink="">
      <xdr:nvSpPr>
        <xdr:cNvPr id="439" name="n_3mainValue【市民会館】&#10;有形固定資産減価償却率">
          <a:extLst>
            <a:ext uri="{FF2B5EF4-FFF2-40B4-BE49-F238E27FC236}">
              <a16:creationId xmlns:a16="http://schemas.microsoft.com/office/drawing/2014/main" id="{3A91E335-23D9-4FFF-845C-266E6E9FC3C5}"/>
            </a:ext>
          </a:extLst>
        </xdr:cNvPr>
        <xdr:cNvSpPr txBox="1"/>
      </xdr:nvSpPr>
      <xdr:spPr>
        <a:xfrm>
          <a:off x="1816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97172</xdr:rowOff>
    </xdr:from>
    <xdr:ext cx="405111" cy="259045"/>
    <xdr:sp textlink="">
      <xdr:nvSpPr>
        <xdr:cNvPr id="440" name="n_4mainValue【市民会館】&#10;有形固定資産減価償却率">
          <a:extLst>
            <a:ext uri="{FF2B5EF4-FFF2-40B4-BE49-F238E27FC236}">
              <a16:creationId xmlns:a16="http://schemas.microsoft.com/office/drawing/2014/main" id="{B3B24BA2-5223-4A0E-9B8B-46339DE08A5C}"/>
            </a:ext>
          </a:extLst>
        </xdr:cNvPr>
        <xdr:cNvSpPr txBox="1"/>
      </xdr:nvSpPr>
      <xdr:spPr>
        <a:xfrm>
          <a:off x="9277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textlink="">
      <xdr:nvSpPr>
        <xdr:cNvPr id="441" name="正方形/長方形 440">
          <a:extLst>
            <a:ext uri="{FF2B5EF4-FFF2-40B4-BE49-F238E27FC236}">
              <a16:creationId xmlns:a16="http://schemas.microsoft.com/office/drawing/2014/main" id="{448F317B-F8B3-425A-A7B4-5B7554D3C04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442" name="正方形/長方形 441">
          <a:extLst>
            <a:ext uri="{FF2B5EF4-FFF2-40B4-BE49-F238E27FC236}">
              <a16:creationId xmlns:a16="http://schemas.microsoft.com/office/drawing/2014/main" id="{EE2D008C-F744-4E4D-BAC8-E590D63C4CC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443" name="正方形/長方形 442">
          <a:extLst>
            <a:ext uri="{FF2B5EF4-FFF2-40B4-BE49-F238E27FC236}">
              <a16:creationId xmlns:a16="http://schemas.microsoft.com/office/drawing/2014/main" id="{1436989C-6C6A-4FFB-B0B3-C074F39098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444" name="正方形/長方形 443">
          <a:extLst>
            <a:ext uri="{FF2B5EF4-FFF2-40B4-BE49-F238E27FC236}">
              <a16:creationId xmlns:a16="http://schemas.microsoft.com/office/drawing/2014/main" id="{2E9BD7B1-CF8B-461F-BCDA-6729F2FA3FD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445" name="正方形/長方形 444">
          <a:extLst>
            <a:ext uri="{FF2B5EF4-FFF2-40B4-BE49-F238E27FC236}">
              <a16:creationId xmlns:a16="http://schemas.microsoft.com/office/drawing/2014/main" id="{6931A623-DA0D-472F-BEC2-82F186B5900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446" name="正方形/長方形 445">
          <a:extLst>
            <a:ext uri="{FF2B5EF4-FFF2-40B4-BE49-F238E27FC236}">
              <a16:creationId xmlns:a16="http://schemas.microsoft.com/office/drawing/2014/main" id="{2C132D6D-6C04-4848-A00B-6B71DE06911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447" name="正方形/長方形 446">
          <a:extLst>
            <a:ext uri="{FF2B5EF4-FFF2-40B4-BE49-F238E27FC236}">
              <a16:creationId xmlns:a16="http://schemas.microsoft.com/office/drawing/2014/main" id="{A7D52E61-5F6E-4B06-8919-71BECF1ACB9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448" name="正方形/長方形 447">
          <a:extLst>
            <a:ext uri="{FF2B5EF4-FFF2-40B4-BE49-F238E27FC236}">
              <a16:creationId xmlns:a16="http://schemas.microsoft.com/office/drawing/2014/main" id="{245AD9B5-A8ED-4D60-89C7-9B02A6E3277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textlink="">
      <xdr:nvSpPr>
        <xdr:cNvPr id="449" name="テキスト ボックス 448">
          <a:extLst>
            <a:ext uri="{FF2B5EF4-FFF2-40B4-BE49-F238E27FC236}">
              <a16:creationId xmlns:a16="http://schemas.microsoft.com/office/drawing/2014/main" id="{5C6752AC-4C90-46B7-B437-07AFEF0C988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A67CFB32-ED54-4BC6-BA29-123CE122BBE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2120C8C6-BF9A-4C12-8298-287813B1BAF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textlink="">
      <xdr:nvSpPr>
        <xdr:cNvPr id="452" name="テキスト ボックス 451">
          <a:extLst>
            <a:ext uri="{FF2B5EF4-FFF2-40B4-BE49-F238E27FC236}">
              <a16:creationId xmlns:a16="http://schemas.microsoft.com/office/drawing/2014/main" id="{C20B6C07-8647-490F-99E8-7C410EB893CE}"/>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807B1440-4075-4C0C-B9EB-CD526608424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textlink="">
      <xdr:nvSpPr>
        <xdr:cNvPr id="454" name="テキスト ボックス 453">
          <a:extLst>
            <a:ext uri="{FF2B5EF4-FFF2-40B4-BE49-F238E27FC236}">
              <a16:creationId xmlns:a16="http://schemas.microsoft.com/office/drawing/2014/main" id="{341D133F-4BE0-4711-9ABA-A3B4D649FA0A}"/>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76B43214-BA1A-4DCD-8CB7-9CD8CB2CB82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textlink="">
      <xdr:nvSpPr>
        <xdr:cNvPr id="456" name="テキスト ボックス 455">
          <a:extLst>
            <a:ext uri="{FF2B5EF4-FFF2-40B4-BE49-F238E27FC236}">
              <a16:creationId xmlns:a16="http://schemas.microsoft.com/office/drawing/2014/main" id="{F2F2D036-525D-4ACE-96EC-2487E3F2AFC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CA6C2AA1-FBDF-47AC-B8A5-3A4E5CAEE2F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textlink="">
      <xdr:nvSpPr>
        <xdr:cNvPr id="458" name="テキスト ボックス 457">
          <a:extLst>
            <a:ext uri="{FF2B5EF4-FFF2-40B4-BE49-F238E27FC236}">
              <a16:creationId xmlns:a16="http://schemas.microsoft.com/office/drawing/2014/main" id="{D74F8A6A-D420-4A62-9EDA-3581CFD97E1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980E23AE-894F-4ABD-A855-4C486F6BC11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textlink="">
      <xdr:nvSpPr>
        <xdr:cNvPr id="460" name="テキスト ボックス 459">
          <a:extLst>
            <a:ext uri="{FF2B5EF4-FFF2-40B4-BE49-F238E27FC236}">
              <a16:creationId xmlns:a16="http://schemas.microsoft.com/office/drawing/2014/main" id="{A0E480A1-2637-45BA-BE31-840C6375162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textlink="">
      <xdr:nvSpPr>
        <xdr:cNvPr id="461" name="【市民会館】&#10;一人当たり面積グラフ枠">
          <a:extLst>
            <a:ext uri="{FF2B5EF4-FFF2-40B4-BE49-F238E27FC236}">
              <a16:creationId xmlns:a16="http://schemas.microsoft.com/office/drawing/2014/main" id="{03D0C6B3-186E-4065-B226-30D97FEA60F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0AFEAD49-BAD3-4743-8E35-1D742BF9F50F}"/>
            </a:ext>
          </a:extLst>
        </xdr:cNvPr>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textlink="">
      <xdr:nvSpPr>
        <xdr:cNvPr id="463" name="【市民会館】&#10;一人当たり面積最小値テキスト">
          <a:extLst>
            <a:ext uri="{FF2B5EF4-FFF2-40B4-BE49-F238E27FC236}">
              <a16:creationId xmlns:a16="http://schemas.microsoft.com/office/drawing/2014/main" id="{6FCB53AB-3737-4E1B-AE13-7C7E68761D55}"/>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038FAB49-270F-40E8-A49F-DFEFF472D30B}"/>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textlink="">
      <xdr:nvSpPr>
        <xdr:cNvPr id="465" name="【市民会館】&#10;一人当たり面積最大値テキスト">
          <a:extLst>
            <a:ext uri="{FF2B5EF4-FFF2-40B4-BE49-F238E27FC236}">
              <a16:creationId xmlns:a16="http://schemas.microsoft.com/office/drawing/2014/main" id="{FAEC175E-1409-4C64-8A10-4BCF492C2975}"/>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a:extLst>
            <a:ext uri="{FF2B5EF4-FFF2-40B4-BE49-F238E27FC236}">
              <a16:creationId xmlns:a16="http://schemas.microsoft.com/office/drawing/2014/main" id="{6531E3A5-182E-44E7-A90F-37C80AEFA310}"/>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textlink="">
      <xdr:nvSpPr>
        <xdr:cNvPr id="467" name="【市民会館】&#10;一人当たり面積平均値テキスト">
          <a:extLst>
            <a:ext uri="{FF2B5EF4-FFF2-40B4-BE49-F238E27FC236}">
              <a16:creationId xmlns:a16="http://schemas.microsoft.com/office/drawing/2014/main" id="{4E736418-AA4F-4315-A680-A2CB612A2C6A}"/>
            </a:ext>
          </a:extLst>
        </xdr:cNvPr>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textlink="">
      <xdr:nvSpPr>
        <xdr:cNvPr id="468" name="フローチャート: 判断 467">
          <a:extLst>
            <a:ext uri="{FF2B5EF4-FFF2-40B4-BE49-F238E27FC236}">
              <a16:creationId xmlns:a16="http://schemas.microsoft.com/office/drawing/2014/main" id="{284869D7-7327-4646-BB67-FF7C431D636F}"/>
            </a:ext>
          </a:extLst>
        </xdr:cNvPr>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textlink="">
      <xdr:nvSpPr>
        <xdr:cNvPr id="469" name="フローチャート: 判断 468">
          <a:extLst>
            <a:ext uri="{FF2B5EF4-FFF2-40B4-BE49-F238E27FC236}">
              <a16:creationId xmlns:a16="http://schemas.microsoft.com/office/drawing/2014/main" id="{4C32DA15-7ECD-407A-A486-9B30894DAC9F}"/>
            </a:ext>
          </a:extLst>
        </xdr:cNvPr>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textlink="">
      <xdr:nvSpPr>
        <xdr:cNvPr id="470" name="フローチャート: 判断 469">
          <a:extLst>
            <a:ext uri="{FF2B5EF4-FFF2-40B4-BE49-F238E27FC236}">
              <a16:creationId xmlns:a16="http://schemas.microsoft.com/office/drawing/2014/main" id="{E95CA03F-2F05-4084-AB2F-9ECA6C6E30B2}"/>
            </a:ext>
          </a:extLst>
        </xdr:cNvPr>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textlink="">
      <xdr:nvSpPr>
        <xdr:cNvPr id="471" name="フローチャート: 判断 470">
          <a:extLst>
            <a:ext uri="{FF2B5EF4-FFF2-40B4-BE49-F238E27FC236}">
              <a16:creationId xmlns:a16="http://schemas.microsoft.com/office/drawing/2014/main" id="{E11E8B4D-5AC6-4B0D-9ADE-F99D155C452C}"/>
            </a:ext>
          </a:extLst>
        </xdr:cNvPr>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textlink="">
      <xdr:nvSpPr>
        <xdr:cNvPr id="472" name="フローチャート: 判断 471">
          <a:extLst>
            <a:ext uri="{FF2B5EF4-FFF2-40B4-BE49-F238E27FC236}">
              <a16:creationId xmlns:a16="http://schemas.microsoft.com/office/drawing/2014/main" id="{5F283B7C-DA16-401F-8923-A4E85362311A}"/>
            </a:ext>
          </a:extLst>
        </xdr:cNvPr>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textlink="">
      <xdr:nvSpPr>
        <xdr:cNvPr id="473" name="テキスト ボックス 472">
          <a:extLst>
            <a:ext uri="{FF2B5EF4-FFF2-40B4-BE49-F238E27FC236}">
              <a16:creationId xmlns:a16="http://schemas.microsoft.com/office/drawing/2014/main" id="{30642EA2-6225-4182-93D6-6831E3E8047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textlink="">
      <xdr:nvSpPr>
        <xdr:cNvPr id="474" name="テキスト ボックス 473">
          <a:extLst>
            <a:ext uri="{FF2B5EF4-FFF2-40B4-BE49-F238E27FC236}">
              <a16:creationId xmlns:a16="http://schemas.microsoft.com/office/drawing/2014/main" id="{40009EC7-F4B6-4713-AACB-ADA23626CEC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textlink="">
      <xdr:nvSpPr>
        <xdr:cNvPr id="475" name="テキスト ボックス 474">
          <a:extLst>
            <a:ext uri="{FF2B5EF4-FFF2-40B4-BE49-F238E27FC236}">
              <a16:creationId xmlns:a16="http://schemas.microsoft.com/office/drawing/2014/main" id="{CF270ABE-B9D0-4254-AD83-3DB836BDA20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textlink="">
      <xdr:nvSpPr>
        <xdr:cNvPr id="476" name="テキスト ボックス 475">
          <a:extLst>
            <a:ext uri="{FF2B5EF4-FFF2-40B4-BE49-F238E27FC236}">
              <a16:creationId xmlns:a16="http://schemas.microsoft.com/office/drawing/2014/main" id="{061F23D5-6967-4807-A714-E4933CC6E7D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textlink="">
      <xdr:nvSpPr>
        <xdr:cNvPr id="477" name="テキスト ボックス 476">
          <a:extLst>
            <a:ext uri="{FF2B5EF4-FFF2-40B4-BE49-F238E27FC236}">
              <a16:creationId xmlns:a16="http://schemas.microsoft.com/office/drawing/2014/main" id="{2C14AC5B-FD55-4949-A8C9-6C819B129CD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32258</xdr:rowOff>
    </xdr:from>
    <xdr:to>
      <xdr:col>55</xdr:col>
      <xdr:colOff>50800</xdr:colOff>
      <xdr:row>101</xdr:row>
      <xdr:rowOff>133858</xdr:rowOff>
    </xdr:to>
    <xdr:sp textlink="">
      <xdr:nvSpPr>
        <xdr:cNvPr id="478" name="楕円 477">
          <a:extLst>
            <a:ext uri="{FF2B5EF4-FFF2-40B4-BE49-F238E27FC236}">
              <a16:creationId xmlns:a16="http://schemas.microsoft.com/office/drawing/2014/main" id="{092F196F-ABA1-4E10-87B3-50BF1B5148BF}"/>
            </a:ext>
          </a:extLst>
        </xdr:cNvPr>
        <xdr:cNvSpPr/>
      </xdr:nvSpPr>
      <xdr:spPr>
        <a:xfrm>
          <a:off x="10426700" y="1734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156735</xdr:rowOff>
    </xdr:from>
    <xdr:ext cx="469744" cy="259045"/>
    <xdr:sp textlink="">
      <xdr:nvSpPr>
        <xdr:cNvPr id="479" name="【市民会館】&#10;一人当たり面積該当値テキスト">
          <a:extLst>
            <a:ext uri="{FF2B5EF4-FFF2-40B4-BE49-F238E27FC236}">
              <a16:creationId xmlns:a16="http://schemas.microsoft.com/office/drawing/2014/main" id="{27E671B7-C182-4F95-895C-4CEFFBB0F711}"/>
            </a:ext>
          </a:extLst>
        </xdr:cNvPr>
        <xdr:cNvSpPr txBox="1"/>
      </xdr:nvSpPr>
      <xdr:spPr>
        <a:xfrm>
          <a:off x="10515600" y="1730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45974</xdr:rowOff>
    </xdr:from>
    <xdr:to>
      <xdr:col>50</xdr:col>
      <xdr:colOff>165100</xdr:colOff>
      <xdr:row>101</xdr:row>
      <xdr:rowOff>147574</xdr:rowOff>
    </xdr:to>
    <xdr:sp textlink="">
      <xdr:nvSpPr>
        <xdr:cNvPr id="480" name="楕円 479">
          <a:extLst>
            <a:ext uri="{FF2B5EF4-FFF2-40B4-BE49-F238E27FC236}">
              <a16:creationId xmlns:a16="http://schemas.microsoft.com/office/drawing/2014/main" id="{5CC5BEDF-91AE-4E0F-96B7-0DADC6050010}"/>
            </a:ext>
          </a:extLst>
        </xdr:cNvPr>
        <xdr:cNvSpPr/>
      </xdr:nvSpPr>
      <xdr:spPr>
        <a:xfrm>
          <a:off x="9588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83058</xdr:rowOff>
    </xdr:from>
    <xdr:to>
      <xdr:col>55</xdr:col>
      <xdr:colOff>0</xdr:colOff>
      <xdr:row>101</xdr:row>
      <xdr:rowOff>96774</xdr:rowOff>
    </xdr:to>
    <xdr:cxnSp macro="">
      <xdr:nvCxnSpPr>
        <xdr:cNvPr id="481" name="直線コネクタ 480">
          <a:extLst>
            <a:ext uri="{FF2B5EF4-FFF2-40B4-BE49-F238E27FC236}">
              <a16:creationId xmlns:a16="http://schemas.microsoft.com/office/drawing/2014/main" id="{03107D05-06A2-4898-968B-EC0AA86BA2D3}"/>
            </a:ext>
          </a:extLst>
        </xdr:cNvPr>
        <xdr:cNvCxnSpPr/>
      </xdr:nvCxnSpPr>
      <xdr:spPr>
        <a:xfrm flipV="1">
          <a:off x="9639300" y="173995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55118</xdr:rowOff>
    </xdr:from>
    <xdr:to>
      <xdr:col>46</xdr:col>
      <xdr:colOff>38100</xdr:colOff>
      <xdr:row>101</xdr:row>
      <xdr:rowOff>156718</xdr:rowOff>
    </xdr:to>
    <xdr:sp textlink="">
      <xdr:nvSpPr>
        <xdr:cNvPr id="482" name="楕円 481">
          <a:extLst>
            <a:ext uri="{FF2B5EF4-FFF2-40B4-BE49-F238E27FC236}">
              <a16:creationId xmlns:a16="http://schemas.microsoft.com/office/drawing/2014/main" id="{4B9926BC-A668-4B1D-A495-A6DE7C8CFCC0}"/>
            </a:ext>
          </a:extLst>
        </xdr:cNvPr>
        <xdr:cNvSpPr/>
      </xdr:nvSpPr>
      <xdr:spPr>
        <a:xfrm>
          <a:off x="8699500" y="173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96774</xdr:rowOff>
    </xdr:from>
    <xdr:to>
      <xdr:col>50</xdr:col>
      <xdr:colOff>114300</xdr:colOff>
      <xdr:row>101</xdr:row>
      <xdr:rowOff>105918</xdr:rowOff>
    </xdr:to>
    <xdr:cxnSp macro="">
      <xdr:nvCxnSpPr>
        <xdr:cNvPr id="483" name="直線コネクタ 482">
          <a:extLst>
            <a:ext uri="{FF2B5EF4-FFF2-40B4-BE49-F238E27FC236}">
              <a16:creationId xmlns:a16="http://schemas.microsoft.com/office/drawing/2014/main" id="{8FCC4C68-B2B4-4B40-B8DB-C8EACCCF662E}"/>
            </a:ext>
          </a:extLst>
        </xdr:cNvPr>
        <xdr:cNvCxnSpPr/>
      </xdr:nvCxnSpPr>
      <xdr:spPr>
        <a:xfrm flipV="1">
          <a:off x="8750300" y="17413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64263</xdr:rowOff>
    </xdr:from>
    <xdr:to>
      <xdr:col>41</xdr:col>
      <xdr:colOff>101600</xdr:colOff>
      <xdr:row>101</xdr:row>
      <xdr:rowOff>165863</xdr:rowOff>
    </xdr:to>
    <xdr:sp textlink="">
      <xdr:nvSpPr>
        <xdr:cNvPr id="484" name="楕円 483">
          <a:extLst>
            <a:ext uri="{FF2B5EF4-FFF2-40B4-BE49-F238E27FC236}">
              <a16:creationId xmlns:a16="http://schemas.microsoft.com/office/drawing/2014/main" id="{501F233E-EC85-4EB5-82BA-0122BA709BBD}"/>
            </a:ext>
          </a:extLst>
        </xdr:cNvPr>
        <xdr:cNvSpPr/>
      </xdr:nvSpPr>
      <xdr:spPr>
        <a:xfrm>
          <a:off x="78105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105918</xdr:rowOff>
    </xdr:from>
    <xdr:to>
      <xdr:col>45</xdr:col>
      <xdr:colOff>177800</xdr:colOff>
      <xdr:row>101</xdr:row>
      <xdr:rowOff>115063</xdr:rowOff>
    </xdr:to>
    <xdr:cxnSp macro="">
      <xdr:nvCxnSpPr>
        <xdr:cNvPr id="485" name="直線コネクタ 484">
          <a:extLst>
            <a:ext uri="{FF2B5EF4-FFF2-40B4-BE49-F238E27FC236}">
              <a16:creationId xmlns:a16="http://schemas.microsoft.com/office/drawing/2014/main" id="{81670FD4-5EAA-44AA-954F-A208DD86B7E9}"/>
            </a:ext>
          </a:extLst>
        </xdr:cNvPr>
        <xdr:cNvCxnSpPr/>
      </xdr:nvCxnSpPr>
      <xdr:spPr>
        <a:xfrm flipV="1">
          <a:off x="7861300" y="17422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73406</xdr:rowOff>
    </xdr:from>
    <xdr:to>
      <xdr:col>36</xdr:col>
      <xdr:colOff>165100</xdr:colOff>
      <xdr:row>102</xdr:row>
      <xdr:rowOff>3556</xdr:rowOff>
    </xdr:to>
    <xdr:sp textlink="">
      <xdr:nvSpPr>
        <xdr:cNvPr id="486" name="楕円 485">
          <a:extLst>
            <a:ext uri="{FF2B5EF4-FFF2-40B4-BE49-F238E27FC236}">
              <a16:creationId xmlns:a16="http://schemas.microsoft.com/office/drawing/2014/main" id="{EF8AD6B4-D0C7-4B6F-B38D-680978515E58}"/>
            </a:ext>
          </a:extLst>
        </xdr:cNvPr>
        <xdr:cNvSpPr/>
      </xdr:nvSpPr>
      <xdr:spPr>
        <a:xfrm>
          <a:off x="6921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115063</xdr:rowOff>
    </xdr:from>
    <xdr:to>
      <xdr:col>41</xdr:col>
      <xdr:colOff>50800</xdr:colOff>
      <xdr:row>101</xdr:row>
      <xdr:rowOff>124206</xdr:rowOff>
    </xdr:to>
    <xdr:cxnSp macro="">
      <xdr:nvCxnSpPr>
        <xdr:cNvPr id="487" name="直線コネクタ 486">
          <a:extLst>
            <a:ext uri="{FF2B5EF4-FFF2-40B4-BE49-F238E27FC236}">
              <a16:creationId xmlns:a16="http://schemas.microsoft.com/office/drawing/2014/main" id="{5E5305C0-3A7F-4C6C-B2F5-04B45526F7C5}"/>
            </a:ext>
          </a:extLst>
        </xdr:cNvPr>
        <xdr:cNvCxnSpPr/>
      </xdr:nvCxnSpPr>
      <xdr:spPr>
        <a:xfrm flipV="1">
          <a:off x="6972300" y="174315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147845</xdr:rowOff>
    </xdr:from>
    <xdr:ext cx="469744" cy="259045"/>
    <xdr:sp textlink="">
      <xdr:nvSpPr>
        <xdr:cNvPr id="488" name="n_1aveValue【市民会館】&#10;一人当たり面積">
          <a:extLst>
            <a:ext uri="{FF2B5EF4-FFF2-40B4-BE49-F238E27FC236}">
              <a16:creationId xmlns:a16="http://schemas.microsoft.com/office/drawing/2014/main" id="{8484E25F-02A0-4F70-9631-C74490ACE477}"/>
            </a:ext>
          </a:extLst>
        </xdr:cNvPr>
        <xdr:cNvSpPr txBox="1"/>
      </xdr:nvSpPr>
      <xdr:spPr>
        <a:xfrm>
          <a:off x="9391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134129</xdr:rowOff>
    </xdr:from>
    <xdr:ext cx="469744" cy="259045"/>
    <xdr:sp textlink="">
      <xdr:nvSpPr>
        <xdr:cNvPr id="489" name="n_2aveValue【市民会館】&#10;一人当たり面積">
          <a:extLst>
            <a:ext uri="{FF2B5EF4-FFF2-40B4-BE49-F238E27FC236}">
              <a16:creationId xmlns:a16="http://schemas.microsoft.com/office/drawing/2014/main" id="{49C7FFDE-BB44-49EF-B29D-A01AD8773680}"/>
            </a:ext>
          </a:extLst>
        </xdr:cNvPr>
        <xdr:cNvSpPr txBox="1"/>
      </xdr:nvSpPr>
      <xdr:spPr>
        <a:xfrm>
          <a:off x="8515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textlink="">
      <xdr:nvSpPr>
        <xdr:cNvPr id="490" name="n_3aveValue【市民会館】&#10;一人当たり面積">
          <a:extLst>
            <a:ext uri="{FF2B5EF4-FFF2-40B4-BE49-F238E27FC236}">
              <a16:creationId xmlns:a16="http://schemas.microsoft.com/office/drawing/2014/main" id="{B620C049-1B0A-4EBC-910C-9011F5F661F5}"/>
            </a:ext>
          </a:extLst>
        </xdr:cNvPr>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textlink="">
      <xdr:nvSpPr>
        <xdr:cNvPr id="491" name="n_4aveValue【市民会館】&#10;一人当たり面積">
          <a:extLst>
            <a:ext uri="{FF2B5EF4-FFF2-40B4-BE49-F238E27FC236}">
              <a16:creationId xmlns:a16="http://schemas.microsoft.com/office/drawing/2014/main" id="{438CA90E-20FD-47C0-B971-8B34660B7367}"/>
            </a:ext>
          </a:extLst>
        </xdr:cNvPr>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164101</xdr:rowOff>
    </xdr:from>
    <xdr:ext cx="469744" cy="259045"/>
    <xdr:sp textlink="">
      <xdr:nvSpPr>
        <xdr:cNvPr id="492" name="n_1mainValue【市民会館】&#10;一人当たり面積">
          <a:extLst>
            <a:ext uri="{FF2B5EF4-FFF2-40B4-BE49-F238E27FC236}">
              <a16:creationId xmlns:a16="http://schemas.microsoft.com/office/drawing/2014/main" id="{FE5B01E5-A2EE-4070-9F1C-20567CA66206}"/>
            </a:ext>
          </a:extLst>
        </xdr:cNvPr>
        <xdr:cNvSpPr txBox="1"/>
      </xdr:nvSpPr>
      <xdr:spPr>
        <a:xfrm>
          <a:off x="9391727" y="1713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1795</xdr:rowOff>
    </xdr:from>
    <xdr:ext cx="469744" cy="259045"/>
    <xdr:sp textlink="">
      <xdr:nvSpPr>
        <xdr:cNvPr id="493" name="n_2mainValue【市民会館】&#10;一人当たり面積">
          <a:extLst>
            <a:ext uri="{FF2B5EF4-FFF2-40B4-BE49-F238E27FC236}">
              <a16:creationId xmlns:a16="http://schemas.microsoft.com/office/drawing/2014/main" id="{5D7E05EA-3C44-4C1E-AA9E-9DA09305A779}"/>
            </a:ext>
          </a:extLst>
        </xdr:cNvPr>
        <xdr:cNvSpPr txBox="1"/>
      </xdr:nvSpPr>
      <xdr:spPr>
        <a:xfrm>
          <a:off x="8515427" y="1714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10940</xdr:rowOff>
    </xdr:from>
    <xdr:ext cx="469744" cy="259045"/>
    <xdr:sp textlink="">
      <xdr:nvSpPr>
        <xdr:cNvPr id="494" name="n_3mainValue【市民会館】&#10;一人当たり面積">
          <a:extLst>
            <a:ext uri="{FF2B5EF4-FFF2-40B4-BE49-F238E27FC236}">
              <a16:creationId xmlns:a16="http://schemas.microsoft.com/office/drawing/2014/main" id="{D3FA6D30-D97E-4D1B-B05A-18FB35E1A466}"/>
            </a:ext>
          </a:extLst>
        </xdr:cNvPr>
        <xdr:cNvSpPr txBox="1"/>
      </xdr:nvSpPr>
      <xdr:spPr>
        <a:xfrm>
          <a:off x="7626427" y="1715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20083</xdr:rowOff>
    </xdr:from>
    <xdr:ext cx="469744" cy="259045"/>
    <xdr:sp textlink="">
      <xdr:nvSpPr>
        <xdr:cNvPr id="495" name="n_4mainValue【市民会館】&#10;一人当たり面積">
          <a:extLst>
            <a:ext uri="{FF2B5EF4-FFF2-40B4-BE49-F238E27FC236}">
              <a16:creationId xmlns:a16="http://schemas.microsoft.com/office/drawing/2014/main" id="{A71552AA-F59E-4772-971C-14C0537A0442}"/>
            </a:ext>
          </a:extLst>
        </xdr:cNvPr>
        <xdr:cNvSpPr txBox="1"/>
      </xdr:nvSpPr>
      <xdr:spPr>
        <a:xfrm>
          <a:off x="6737427" y="171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textlink="">
      <xdr:nvSpPr>
        <xdr:cNvPr id="496" name="正方形/長方形 495">
          <a:extLst>
            <a:ext uri="{FF2B5EF4-FFF2-40B4-BE49-F238E27FC236}">
              <a16:creationId xmlns:a16="http://schemas.microsoft.com/office/drawing/2014/main" id="{AF5F172F-5B20-430B-A7F4-6FF297825F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497" name="正方形/長方形 496">
          <a:extLst>
            <a:ext uri="{FF2B5EF4-FFF2-40B4-BE49-F238E27FC236}">
              <a16:creationId xmlns:a16="http://schemas.microsoft.com/office/drawing/2014/main" id="{06B061F5-1FEB-4360-BD8A-50668B8CB3D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498" name="正方形/長方形 497">
          <a:extLst>
            <a:ext uri="{FF2B5EF4-FFF2-40B4-BE49-F238E27FC236}">
              <a16:creationId xmlns:a16="http://schemas.microsoft.com/office/drawing/2014/main" id="{E6A92179-C02D-4080-ACD8-B3CF2109DA6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499" name="正方形/長方形 498">
          <a:extLst>
            <a:ext uri="{FF2B5EF4-FFF2-40B4-BE49-F238E27FC236}">
              <a16:creationId xmlns:a16="http://schemas.microsoft.com/office/drawing/2014/main" id="{BD7917B1-660A-4B8C-A33B-B471ED1856F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500" name="正方形/長方形 499">
          <a:extLst>
            <a:ext uri="{FF2B5EF4-FFF2-40B4-BE49-F238E27FC236}">
              <a16:creationId xmlns:a16="http://schemas.microsoft.com/office/drawing/2014/main" id="{7111A744-5CBF-4329-9B8B-486261D8AB7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501" name="正方形/長方形 500">
          <a:extLst>
            <a:ext uri="{FF2B5EF4-FFF2-40B4-BE49-F238E27FC236}">
              <a16:creationId xmlns:a16="http://schemas.microsoft.com/office/drawing/2014/main" id="{BC05876A-5C12-4FB5-AB76-32A33739307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502" name="正方形/長方形 501">
          <a:extLst>
            <a:ext uri="{FF2B5EF4-FFF2-40B4-BE49-F238E27FC236}">
              <a16:creationId xmlns:a16="http://schemas.microsoft.com/office/drawing/2014/main" id="{9808624D-C21E-43A6-AA67-F75109A52C4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503" name="正方形/長方形 502">
          <a:extLst>
            <a:ext uri="{FF2B5EF4-FFF2-40B4-BE49-F238E27FC236}">
              <a16:creationId xmlns:a16="http://schemas.microsoft.com/office/drawing/2014/main" id="{060655D8-D929-4BE0-B59E-F7F6573DB6C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textlink="">
      <xdr:nvSpPr>
        <xdr:cNvPr id="504" name="テキスト ボックス 503">
          <a:extLst>
            <a:ext uri="{FF2B5EF4-FFF2-40B4-BE49-F238E27FC236}">
              <a16:creationId xmlns:a16="http://schemas.microsoft.com/office/drawing/2014/main" id="{3E59E63B-96A7-4D56-BE4C-455F26ED2DE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F0558163-38F2-4D78-B619-7AD219C8DD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textlink="">
      <xdr:nvSpPr>
        <xdr:cNvPr id="506" name="テキスト ボックス 505">
          <a:extLst>
            <a:ext uri="{FF2B5EF4-FFF2-40B4-BE49-F238E27FC236}">
              <a16:creationId xmlns:a16="http://schemas.microsoft.com/office/drawing/2014/main" id="{79D4DC94-EA8A-42E4-8A91-5EFAD067E63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2BE348FD-21B7-4FE3-BF3A-AA0DB5E3A98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textlink="">
      <xdr:nvSpPr>
        <xdr:cNvPr id="508" name="テキスト ボックス 507">
          <a:extLst>
            <a:ext uri="{FF2B5EF4-FFF2-40B4-BE49-F238E27FC236}">
              <a16:creationId xmlns:a16="http://schemas.microsoft.com/office/drawing/2014/main" id="{45E7E5C0-1488-4CD8-9B15-AA77B6B47D7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CEFDDD41-312D-4496-89F5-57B75A0E105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textlink="">
      <xdr:nvSpPr>
        <xdr:cNvPr id="510" name="テキスト ボックス 509">
          <a:extLst>
            <a:ext uri="{FF2B5EF4-FFF2-40B4-BE49-F238E27FC236}">
              <a16:creationId xmlns:a16="http://schemas.microsoft.com/office/drawing/2014/main" id="{CCA5EE90-A374-4A89-9420-4BE1581D09E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E930D7A1-497A-4593-9292-6A8BC307E59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textlink="">
      <xdr:nvSpPr>
        <xdr:cNvPr id="512" name="テキスト ボックス 511">
          <a:extLst>
            <a:ext uri="{FF2B5EF4-FFF2-40B4-BE49-F238E27FC236}">
              <a16:creationId xmlns:a16="http://schemas.microsoft.com/office/drawing/2014/main" id="{55360696-14B5-4532-9561-96AA1EDA06A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7801EB3C-3502-4BC6-845E-4E758A946B0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textlink="">
      <xdr:nvSpPr>
        <xdr:cNvPr id="514" name="テキスト ボックス 513">
          <a:extLst>
            <a:ext uri="{FF2B5EF4-FFF2-40B4-BE49-F238E27FC236}">
              <a16:creationId xmlns:a16="http://schemas.microsoft.com/office/drawing/2014/main" id="{AEA20E31-5D97-42CE-8463-FC3F2336A5E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CBAE1AF-0EEF-4467-8152-7AE0219808B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textlink="">
      <xdr:nvSpPr>
        <xdr:cNvPr id="516" name="テキスト ボックス 515">
          <a:extLst>
            <a:ext uri="{FF2B5EF4-FFF2-40B4-BE49-F238E27FC236}">
              <a16:creationId xmlns:a16="http://schemas.microsoft.com/office/drawing/2014/main" id="{9304C44D-B98C-43FB-B909-EA8A4C69E21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C096538C-26FB-4A99-81F7-46CD1B186F3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textlink="">
      <xdr:nvSpPr>
        <xdr:cNvPr id="518" name="テキスト ボックス 517">
          <a:extLst>
            <a:ext uri="{FF2B5EF4-FFF2-40B4-BE49-F238E27FC236}">
              <a16:creationId xmlns:a16="http://schemas.microsoft.com/office/drawing/2014/main" id="{CFF257EC-6A64-45F5-81B3-1DC32226D08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BD7EC2FF-C793-4641-918F-18A70F1D4D9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textlink="">
      <xdr:nvSpPr>
        <xdr:cNvPr id="520" name="【一般廃棄物処理施設】&#10;有形固定資産減価償却率グラフ枠">
          <a:extLst>
            <a:ext uri="{FF2B5EF4-FFF2-40B4-BE49-F238E27FC236}">
              <a16:creationId xmlns:a16="http://schemas.microsoft.com/office/drawing/2014/main" id="{71E6FEF6-5C2F-45E4-94EE-35CD111ACCF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a:extLst>
            <a:ext uri="{FF2B5EF4-FFF2-40B4-BE49-F238E27FC236}">
              <a16:creationId xmlns:a16="http://schemas.microsoft.com/office/drawing/2014/main" id="{480A0F6E-CDB5-44D3-81AA-6B702F8BE543}"/>
            </a:ext>
          </a:extLst>
        </xdr:cNvPr>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textlink="">
      <xdr:nvSpPr>
        <xdr:cNvPr id="522" name="【一般廃棄物処理施設】&#10;有形固定資産減価償却率最小値テキスト">
          <a:extLst>
            <a:ext uri="{FF2B5EF4-FFF2-40B4-BE49-F238E27FC236}">
              <a16:creationId xmlns:a16="http://schemas.microsoft.com/office/drawing/2014/main" id="{4D673211-DA8B-4502-9A44-0FFD6E6DE9AC}"/>
            </a:ext>
          </a:extLst>
        </xdr:cNvPr>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a:extLst>
            <a:ext uri="{FF2B5EF4-FFF2-40B4-BE49-F238E27FC236}">
              <a16:creationId xmlns:a16="http://schemas.microsoft.com/office/drawing/2014/main" id="{BF7A054C-226D-41BE-9418-65B3D710E217}"/>
            </a:ext>
          </a:extLst>
        </xdr:cNvPr>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textlink="">
      <xdr:nvSpPr>
        <xdr:cNvPr id="524" name="【一般廃棄物処理施設】&#10;有形固定資産減価償却率最大値テキスト">
          <a:extLst>
            <a:ext uri="{FF2B5EF4-FFF2-40B4-BE49-F238E27FC236}">
              <a16:creationId xmlns:a16="http://schemas.microsoft.com/office/drawing/2014/main" id="{FD7574F3-B71A-41E5-BCB3-1792F6F46C3F}"/>
            </a:ext>
          </a:extLst>
        </xdr:cNvPr>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a:extLst>
            <a:ext uri="{FF2B5EF4-FFF2-40B4-BE49-F238E27FC236}">
              <a16:creationId xmlns:a16="http://schemas.microsoft.com/office/drawing/2014/main" id="{06D4E29F-C1CD-49F8-A48D-1047B75AAA34}"/>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textlink="">
      <xdr:nvSpPr>
        <xdr:cNvPr id="526" name="【一般廃棄物処理施設】&#10;有形固定資産減価償却率平均値テキスト">
          <a:extLst>
            <a:ext uri="{FF2B5EF4-FFF2-40B4-BE49-F238E27FC236}">
              <a16:creationId xmlns:a16="http://schemas.microsoft.com/office/drawing/2014/main" id="{303619F8-5357-44C4-8615-7A728EC35614}"/>
            </a:ext>
          </a:extLst>
        </xdr:cNvPr>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textlink="">
      <xdr:nvSpPr>
        <xdr:cNvPr id="527" name="フローチャート: 判断 526">
          <a:extLst>
            <a:ext uri="{FF2B5EF4-FFF2-40B4-BE49-F238E27FC236}">
              <a16:creationId xmlns:a16="http://schemas.microsoft.com/office/drawing/2014/main" id="{722A1FDE-8886-4786-907B-6826DC8541B8}"/>
            </a:ext>
          </a:extLst>
        </xdr:cNvPr>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textlink="">
      <xdr:nvSpPr>
        <xdr:cNvPr id="528" name="フローチャート: 判断 527">
          <a:extLst>
            <a:ext uri="{FF2B5EF4-FFF2-40B4-BE49-F238E27FC236}">
              <a16:creationId xmlns:a16="http://schemas.microsoft.com/office/drawing/2014/main" id="{A4AD966D-6295-48CC-B9D7-8E0A1C800D32}"/>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textlink="">
      <xdr:nvSpPr>
        <xdr:cNvPr id="529" name="フローチャート: 判断 528">
          <a:extLst>
            <a:ext uri="{FF2B5EF4-FFF2-40B4-BE49-F238E27FC236}">
              <a16:creationId xmlns:a16="http://schemas.microsoft.com/office/drawing/2014/main" id="{74CA7DB4-BE77-40FD-8390-1EA53070BCF3}"/>
            </a:ext>
          </a:extLst>
        </xdr:cNvPr>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textlink="">
      <xdr:nvSpPr>
        <xdr:cNvPr id="530" name="フローチャート: 判断 529">
          <a:extLst>
            <a:ext uri="{FF2B5EF4-FFF2-40B4-BE49-F238E27FC236}">
              <a16:creationId xmlns:a16="http://schemas.microsoft.com/office/drawing/2014/main" id="{6C1B9B3D-58EA-4305-AADF-0ED66976C005}"/>
            </a:ext>
          </a:extLst>
        </xdr:cNvPr>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textlink="">
      <xdr:nvSpPr>
        <xdr:cNvPr id="531" name="フローチャート: 判断 530">
          <a:extLst>
            <a:ext uri="{FF2B5EF4-FFF2-40B4-BE49-F238E27FC236}">
              <a16:creationId xmlns:a16="http://schemas.microsoft.com/office/drawing/2014/main" id="{FE5A5D30-0EA7-4635-83FB-AEB43F49A1E5}"/>
            </a:ext>
          </a:extLst>
        </xdr:cNvPr>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textlink="">
      <xdr:nvSpPr>
        <xdr:cNvPr id="532" name="テキスト ボックス 531">
          <a:extLst>
            <a:ext uri="{FF2B5EF4-FFF2-40B4-BE49-F238E27FC236}">
              <a16:creationId xmlns:a16="http://schemas.microsoft.com/office/drawing/2014/main" id="{0D80ECBC-981F-4AEE-BEDC-79E67FC3C3E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textlink="">
      <xdr:nvSpPr>
        <xdr:cNvPr id="533" name="テキスト ボックス 532">
          <a:extLst>
            <a:ext uri="{FF2B5EF4-FFF2-40B4-BE49-F238E27FC236}">
              <a16:creationId xmlns:a16="http://schemas.microsoft.com/office/drawing/2014/main" id="{9908C333-B78C-4EBB-B84E-BF557E7C295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textlink="">
      <xdr:nvSpPr>
        <xdr:cNvPr id="534" name="テキスト ボックス 533">
          <a:extLst>
            <a:ext uri="{FF2B5EF4-FFF2-40B4-BE49-F238E27FC236}">
              <a16:creationId xmlns:a16="http://schemas.microsoft.com/office/drawing/2014/main" id="{0CAAA77E-40D3-4B8E-87C7-78B7D2484F7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textlink="">
      <xdr:nvSpPr>
        <xdr:cNvPr id="535" name="テキスト ボックス 534">
          <a:extLst>
            <a:ext uri="{FF2B5EF4-FFF2-40B4-BE49-F238E27FC236}">
              <a16:creationId xmlns:a16="http://schemas.microsoft.com/office/drawing/2014/main" id="{4CE690CD-DE07-4A10-8A0E-D6527843695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textlink="">
      <xdr:nvSpPr>
        <xdr:cNvPr id="536" name="テキスト ボックス 535">
          <a:extLst>
            <a:ext uri="{FF2B5EF4-FFF2-40B4-BE49-F238E27FC236}">
              <a16:creationId xmlns:a16="http://schemas.microsoft.com/office/drawing/2014/main" id="{4063A930-1545-4924-B602-F1AE480A229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154396</xdr:rowOff>
    </xdr:from>
    <xdr:to>
      <xdr:col>85</xdr:col>
      <xdr:colOff>177800</xdr:colOff>
      <xdr:row>40</xdr:row>
      <xdr:rowOff>84546</xdr:rowOff>
    </xdr:to>
    <xdr:sp textlink="">
      <xdr:nvSpPr>
        <xdr:cNvPr id="537" name="楕円 536">
          <a:extLst>
            <a:ext uri="{FF2B5EF4-FFF2-40B4-BE49-F238E27FC236}">
              <a16:creationId xmlns:a16="http://schemas.microsoft.com/office/drawing/2014/main" id="{55572B0F-0BC9-475D-896D-92E0AA5F3E5A}"/>
            </a:ext>
          </a:extLst>
        </xdr:cNvPr>
        <xdr:cNvSpPr/>
      </xdr:nvSpPr>
      <xdr:spPr>
        <a:xfrm>
          <a:off x="162687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132823</xdr:rowOff>
    </xdr:from>
    <xdr:ext cx="405111" cy="259045"/>
    <xdr:sp textlink="">
      <xdr:nvSpPr>
        <xdr:cNvPr id="538" name="【一般廃棄物処理施設】&#10;有形固定資産減価償却率該当値テキスト">
          <a:extLst>
            <a:ext uri="{FF2B5EF4-FFF2-40B4-BE49-F238E27FC236}">
              <a16:creationId xmlns:a16="http://schemas.microsoft.com/office/drawing/2014/main" id="{DFE2B0FD-789E-4F28-80F1-72ACDC990B2F}"/>
            </a:ext>
          </a:extLst>
        </xdr:cNvPr>
        <xdr:cNvSpPr txBox="1"/>
      </xdr:nvSpPr>
      <xdr:spPr>
        <a:xfrm>
          <a:off x="16357600"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128270</xdr:rowOff>
    </xdr:from>
    <xdr:to>
      <xdr:col>81</xdr:col>
      <xdr:colOff>101600</xdr:colOff>
      <xdr:row>40</xdr:row>
      <xdr:rowOff>58420</xdr:rowOff>
    </xdr:to>
    <xdr:sp textlink="">
      <xdr:nvSpPr>
        <xdr:cNvPr id="539" name="楕円 538">
          <a:extLst>
            <a:ext uri="{FF2B5EF4-FFF2-40B4-BE49-F238E27FC236}">
              <a16:creationId xmlns:a16="http://schemas.microsoft.com/office/drawing/2014/main" id="{4E7D1E04-37DB-4BC9-A823-2FE5C27AF8F2}"/>
            </a:ext>
          </a:extLst>
        </xdr:cNvPr>
        <xdr:cNvSpPr/>
      </xdr:nvSpPr>
      <xdr:spPr>
        <a:xfrm>
          <a:off x="1543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xdr:rowOff>
    </xdr:from>
    <xdr:to>
      <xdr:col>85</xdr:col>
      <xdr:colOff>127000</xdr:colOff>
      <xdr:row>40</xdr:row>
      <xdr:rowOff>33746</xdr:rowOff>
    </xdr:to>
    <xdr:cxnSp macro="">
      <xdr:nvCxnSpPr>
        <xdr:cNvPr id="540" name="直線コネクタ 539">
          <a:extLst>
            <a:ext uri="{FF2B5EF4-FFF2-40B4-BE49-F238E27FC236}">
              <a16:creationId xmlns:a16="http://schemas.microsoft.com/office/drawing/2014/main" id="{DCB1303B-36C4-4FA6-9FFD-222D10EA418E}"/>
            </a:ext>
          </a:extLst>
        </xdr:cNvPr>
        <xdr:cNvCxnSpPr/>
      </xdr:nvCxnSpPr>
      <xdr:spPr>
        <a:xfrm>
          <a:off x="15481300" y="68656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textlink="">
      <xdr:nvSpPr>
        <xdr:cNvPr id="541" name="楕円 540">
          <a:extLst>
            <a:ext uri="{FF2B5EF4-FFF2-40B4-BE49-F238E27FC236}">
              <a16:creationId xmlns:a16="http://schemas.microsoft.com/office/drawing/2014/main" id="{28245E49-0991-4563-B69D-EE80BEBA0C7B}"/>
            </a:ext>
          </a:extLst>
        </xdr:cNvPr>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7620</xdr:rowOff>
    </xdr:to>
    <xdr:cxnSp macro="">
      <xdr:nvCxnSpPr>
        <xdr:cNvPr id="542" name="直線コネクタ 541">
          <a:extLst>
            <a:ext uri="{FF2B5EF4-FFF2-40B4-BE49-F238E27FC236}">
              <a16:creationId xmlns:a16="http://schemas.microsoft.com/office/drawing/2014/main" id="{C2F01C47-3A60-43E4-9C7C-42887DAB46D7}"/>
            </a:ext>
          </a:extLst>
        </xdr:cNvPr>
        <xdr:cNvCxnSpPr/>
      </xdr:nvCxnSpPr>
      <xdr:spPr>
        <a:xfrm>
          <a:off x="14592300" y="6842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72753</xdr:rowOff>
    </xdr:from>
    <xdr:to>
      <xdr:col>72</xdr:col>
      <xdr:colOff>38100</xdr:colOff>
      <xdr:row>40</xdr:row>
      <xdr:rowOff>2903</xdr:rowOff>
    </xdr:to>
    <xdr:sp textlink="">
      <xdr:nvSpPr>
        <xdr:cNvPr id="543" name="楕円 542">
          <a:extLst>
            <a:ext uri="{FF2B5EF4-FFF2-40B4-BE49-F238E27FC236}">
              <a16:creationId xmlns:a16="http://schemas.microsoft.com/office/drawing/2014/main" id="{27A92721-B623-4394-A7E1-BE3A2E767D48}"/>
            </a:ext>
          </a:extLst>
        </xdr:cNvPr>
        <xdr:cNvSpPr/>
      </xdr:nvSpPr>
      <xdr:spPr>
        <a:xfrm>
          <a:off x="13652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123553</xdr:rowOff>
    </xdr:from>
    <xdr:to>
      <xdr:col>76</xdr:col>
      <xdr:colOff>114300</xdr:colOff>
      <xdr:row>39</xdr:row>
      <xdr:rowOff>156210</xdr:rowOff>
    </xdr:to>
    <xdr:cxnSp macro="">
      <xdr:nvCxnSpPr>
        <xdr:cNvPr id="544" name="直線コネクタ 543">
          <a:extLst>
            <a:ext uri="{FF2B5EF4-FFF2-40B4-BE49-F238E27FC236}">
              <a16:creationId xmlns:a16="http://schemas.microsoft.com/office/drawing/2014/main" id="{503A8703-5AFD-4003-8366-140FC284FDF3}"/>
            </a:ext>
          </a:extLst>
        </xdr:cNvPr>
        <xdr:cNvCxnSpPr/>
      </xdr:nvCxnSpPr>
      <xdr:spPr>
        <a:xfrm>
          <a:off x="13703300" y="68101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40096</xdr:rowOff>
    </xdr:from>
    <xdr:to>
      <xdr:col>67</xdr:col>
      <xdr:colOff>101600</xdr:colOff>
      <xdr:row>39</xdr:row>
      <xdr:rowOff>141696</xdr:rowOff>
    </xdr:to>
    <xdr:sp textlink="">
      <xdr:nvSpPr>
        <xdr:cNvPr id="545" name="楕円 544">
          <a:extLst>
            <a:ext uri="{FF2B5EF4-FFF2-40B4-BE49-F238E27FC236}">
              <a16:creationId xmlns:a16="http://schemas.microsoft.com/office/drawing/2014/main" id="{5ADCF6BF-0356-4E25-B894-C115F56A3154}"/>
            </a:ext>
          </a:extLst>
        </xdr:cNvPr>
        <xdr:cNvSpPr/>
      </xdr:nvSpPr>
      <xdr:spPr>
        <a:xfrm>
          <a:off x="12763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90896</xdr:rowOff>
    </xdr:from>
    <xdr:to>
      <xdr:col>71</xdr:col>
      <xdr:colOff>177800</xdr:colOff>
      <xdr:row>39</xdr:row>
      <xdr:rowOff>123553</xdr:rowOff>
    </xdr:to>
    <xdr:cxnSp macro="">
      <xdr:nvCxnSpPr>
        <xdr:cNvPr id="546" name="直線コネクタ 545">
          <a:extLst>
            <a:ext uri="{FF2B5EF4-FFF2-40B4-BE49-F238E27FC236}">
              <a16:creationId xmlns:a16="http://schemas.microsoft.com/office/drawing/2014/main" id="{A4E2F08A-E238-4F86-BC3F-9197343D756E}"/>
            </a:ext>
          </a:extLst>
        </xdr:cNvPr>
        <xdr:cNvCxnSpPr/>
      </xdr:nvCxnSpPr>
      <xdr:spPr>
        <a:xfrm>
          <a:off x="12814300" y="67774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textlink="">
      <xdr:nvSpPr>
        <xdr:cNvPr id="547" name="n_1aveValue【一般廃棄物処理施設】&#10;有形固定資産減価償却率">
          <a:extLst>
            <a:ext uri="{FF2B5EF4-FFF2-40B4-BE49-F238E27FC236}">
              <a16:creationId xmlns:a16="http://schemas.microsoft.com/office/drawing/2014/main" id="{87A2EA44-FA8A-4D31-9FC8-3D9833D0EB50}"/>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textlink="">
      <xdr:nvSpPr>
        <xdr:cNvPr id="548" name="n_2aveValue【一般廃棄物処理施設】&#10;有形固定資産減価償却率">
          <a:extLst>
            <a:ext uri="{FF2B5EF4-FFF2-40B4-BE49-F238E27FC236}">
              <a16:creationId xmlns:a16="http://schemas.microsoft.com/office/drawing/2014/main" id="{9CA38351-BB72-4D1B-9B13-509B22A6B83E}"/>
            </a:ext>
          </a:extLst>
        </xdr:cNvPr>
        <xdr:cNvSpPr txBox="1"/>
      </xdr:nvSpPr>
      <xdr:spPr>
        <a:xfrm>
          <a:off x="14389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textlink="">
      <xdr:nvSpPr>
        <xdr:cNvPr id="549" name="n_3aveValue【一般廃棄物処理施設】&#10;有形固定資産減価償却率">
          <a:extLst>
            <a:ext uri="{FF2B5EF4-FFF2-40B4-BE49-F238E27FC236}">
              <a16:creationId xmlns:a16="http://schemas.microsoft.com/office/drawing/2014/main" id="{361CF7E2-4CE3-4A72-BD91-814CC667C538}"/>
            </a:ext>
          </a:extLst>
        </xdr:cNvPr>
        <xdr:cNvSpPr txBox="1"/>
      </xdr:nvSpPr>
      <xdr:spPr>
        <a:xfrm>
          <a:off x="13500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167112</xdr:rowOff>
    </xdr:from>
    <xdr:ext cx="405111" cy="259045"/>
    <xdr:sp textlink="">
      <xdr:nvSpPr>
        <xdr:cNvPr id="550" name="n_4aveValue【一般廃棄物処理施設】&#10;有形固定資産減価償却率">
          <a:extLst>
            <a:ext uri="{FF2B5EF4-FFF2-40B4-BE49-F238E27FC236}">
              <a16:creationId xmlns:a16="http://schemas.microsoft.com/office/drawing/2014/main" id="{6C58B605-2493-43DD-969C-39DEF91BCD63}"/>
            </a:ext>
          </a:extLst>
        </xdr:cNvPr>
        <xdr:cNvSpPr txBox="1"/>
      </xdr:nvSpPr>
      <xdr:spPr>
        <a:xfrm>
          <a:off x="12611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49547</xdr:rowOff>
    </xdr:from>
    <xdr:ext cx="405111" cy="259045"/>
    <xdr:sp textlink="">
      <xdr:nvSpPr>
        <xdr:cNvPr id="551" name="n_1mainValue【一般廃棄物処理施設】&#10;有形固定資産減価償却率">
          <a:extLst>
            <a:ext uri="{FF2B5EF4-FFF2-40B4-BE49-F238E27FC236}">
              <a16:creationId xmlns:a16="http://schemas.microsoft.com/office/drawing/2014/main" id="{1134A531-A391-44B4-B0F0-C93411C747D0}"/>
            </a:ext>
          </a:extLst>
        </xdr:cNvPr>
        <xdr:cNvSpPr txBox="1"/>
      </xdr:nvSpPr>
      <xdr:spPr>
        <a:xfrm>
          <a:off x="15266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textlink="">
      <xdr:nvSpPr>
        <xdr:cNvPr id="552" name="n_2mainValue【一般廃棄物処理施設】&#10;有形固定資産減価償却率">
          <a:extLst>
            <a:ext uri="{FF2B5EF4-FFF2-40B4-BE49-F238E27FC236}">
              <a16:creationId xmlns:a16="http://schemas.microsoft.com/office/drawing/2014/main" id="{0A1D5579-6A1C-4B41-9359-9822ECEA6A4E}"/>
            </a:ext>
          </a:extLst>
        </xdr:cNvPr>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165480</xdr:rowOff>
    </xdr:from>
    <xdr:ext cx="405111" cy="259045"/>
    <xdr:sp textlink="">
      <xdr:nvSpPr>
        <xdr:cNvPr id="553" name="n_3mainValue【一般廃棄物処理施設】&#10;有形固定資産減価償却率">
          <a:extLst>
            <a:ext uri="{FF2B5EF4-FFF2-40B4-BE49-F238E27FC236}">
              <a16:creationId xmlns:a16="http://schemas.microsoft.com/office/drawing/2014/main" id="{08D60761-F9C1-42F3-A8FC-B38763648DD1}"/>
            </a:ext>
          </a:extLst>
        </xdr:cNvPr>
        <xdr:cNvSpPr txBox="1"/>
      </xdr:nvSpPr>
      <xdr:spPr>
        <a:xfrm>
          <a:off x="13500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158223</xdr:rowOff>
    </xdr:from>
    <xdr:ext cx="405111" cy="259045"/>
    <xdr:sp textlink="">
      <xdr:nvSpPr>
        <xdr:cNvPr id="554" name="n_4mainValue【一般廃棄物処理施設】&#10;有形固定資産減価償却率">
          <a:extLst>
            <a:ext uri="{FF2B5EF4-FFF2-40B4-BE49-F238E27FC236}">
              <a16:creationId xmlns:a16="http://schemas.microsoft.com/office/drawing/2014/main" id="{318F2BEE-1F1C-4C66-BD60-EE08EDBEE2F3}"/>
            </a:ext>
          </a:extLst>
        </xdr:cNvPr>
        <xdr:cNvSpPr txBox="1"/>
      </xdr:nvSpPr>
      <xdr:spPr>
        <a:xfrm>
          <a:off x="12611744" y="6501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555" name="正方形/長方形 554">
          <a:extLst>
            <a:ext uri="{FF2B5EF4-FFF2-40B4-BE49-F238E27FC236}">
              <a16:creationId xmlns:a16="http://schemas.microsoft.com/office/drawing/2014/main" id="{17577E67-6ACC-4FEF-9C90-518D4A338DB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556" name="正方形/長方形 555">
          <a:extLst>
            <a:ext uri="{FF2B5EF4-FFF2-40B4-BE49-F238E27FC236}">
              <a16:creationId xmlns:a16="http://schemas.microsoft.com/office/drawing/2014/main" id="{1A717AD7-1C27-43D3-8AC9-D27EB9B3BB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557" name="正方形/長方形 556">
          <a:extLst>
            <a:ext uri="{FF2B5EF4-FFF2-40B4-BE49-F238E27FC236}">
              <a16:creationId xmlns:a16="http://schemas.microsoft.com/office/drawing/2014/main" id="{5408CBBA-C56B-45C2-A72E-A24E3821043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558" name="正方形/長方形 557">
          <a:extLst>
            <a:ext uri="{FF2B5EF4-FFF2-40B4-BE49-F238E27FC236}">
              <a16:creationId xmlns:a16="http://schemas.microsoft.com/office/drawing/2014/main" id="{06183D5F-095F-46B3-AC03-ABB5531921F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559" name="正方形/長方形 558">
          <a:extLst>
            <a:ext uri="{FF2B5EF4-FFF2-40B4-BE49-F238E27FC236}">
              <a16:creationId xmlns:a16="http://schemas.microsoft.com/office/drawing/2014/main" id="{41BAED67-AF26-4E14-B42A-1193A6330EC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560" name="正方形/長方形 559">
          <a:extLst>
            <a:ext uri="{FF2B5EF4-FFF2-40B4-BE49-F238E27FC236}">
              <a16:creationId xmlns:a16="http://schemas.microsoft.com/office/drawing/2014/main" id="{3AA81688-6079-41A6-9AC9-23A0E7925F7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561" name="正方形/長方形 560">
          <a:extLst>
            <a:ext uri="{FF2B5EF4-FFF2-40B4-BE49-F238E27FC236}">
              <a16:creationId xmlns:a16="http://schemas.microsoft.com/office/drawing/2014/main" id="{8B8E7227-BD8F-4115-8D4A-DC693BED5F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562" name="正方形/長方形 561">
          <a:extLst>
            <a:ext uri="{FF2B5EF4-FFF2-40B4-BE49-F238E27FC236}">
              <a16:creationId xmlns:a16="http://schemas.microsoft.com/office/drawing/2014/main" id="{1FECB0A5-DE9A-4831-B22C-73FB06655DF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textlink="">
      <xdr:nvSpPr>
        <xdr:cNvPr id="563" name="テキスト ボックス 562">
          <a:extLst>
            <a:ext uri="{FF2B5EF4-FFF2-40B4-BE49-F238E27FC236}">
              <a16:creationId xmlns:a16="http://schemas.microsoft.com/office/drawing/2014/main" id="{F5987F0B-0CB2-472C-9265-10A1568C0B5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1503354-684F-4C12-BCF1-D758538F116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4A4CF022-1C5B-4413-A814-795D096367F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textlink="">
      <xdr:nvSpPr>
        <xdr:cNvPr id="566" name="テキスト ボックス 565">
          <a:extLst>
            <a:ext uri="{FF2B5EF4-FFF2-40B4-BE49-F238E27FC236}">
              <a16:creationId xmlns:a16="http://schemas.microsoft.com/office/drawing/2014/main" id="{CC1A3E60-56C3-42CE-8C4F-2A073AA3A89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7942188A-561A-484A-BC20-37C005F159F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textlink="">
      <xdr:nvSpPr>
        <xdr:cNvPr id="568" name="テキスト ボックス 567">
          <a:extLst>
            <a:ext uri="{FF2B5EF4-FFF2-40B4-BE49-F238E27FC236}">
              <a16:creationId xmlns:a16="http://schemas.microsoft.com/office/drawing/2014/main" id="{6BE5797D-CD76-4D41-A380-3FDCFABABD2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7F95B17D-1AF4-4E15-804F-BAB6AEE87EE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textlink="">
      <xdr:nvSpPr>
        <xdr:cNvPr id="570" name="テキスト ボックス 569">
          <a:extLst>
            <a:ext uri="{FF2B5EF4-FFF2-40B4-BE49-F238E27FC236}">
              <a16:creationId xmlns:a16="http://schemas.microsoft.com/office/drawing/2014/main" id="{F6DEC29F-D53F-4CB0-9CD3-C637F3C616CD}"/>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241B8D3A-9789-4C5C-9481-F91CF2A03A3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textlink="">
      <xdr:nvSpPr>
        <xdr:cNvPr id="572" name="テキスト ボックス 571">
          <a:extLst>
            <a:ext uri="{FF2B5EF4-FFF2-40B4-BE49-F238E27FC236}">
              <a16:creationId xmlns:a16="http://schemas.microsoft.com/office/drawing/2014/main" id="{3546F9A1-F637-452A-B0AF-FF815EBC1E2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5AC2F236-D56C-48D0-B5B6-CBAAD7D16FA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textlink="">
      <xdr:nvSpPr>
        <xdr:cNvPr id="574" name="テキスト ボックス 573">
          <a:extLst>
            <a:ext uri="{FF2B5EF4-FFF2-40B4-BE49-F238E27FC236}">
              <a16:creationId xmlns:a16="http://schemas.microsoft.com/office/drawing/2014/main" id="{E502DF52-3B9E-4322-BFB6-202727B765B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575" name="【一般廃棄物処理施設】&#10;一人当たり有形固定資産（償却資産）額グラフ枠">
          <a:extLst>
            <a:ext uri="{FF2B5EF4-FFF2-40B4-BE49-F238E27FC236}">
              <a16:creationId xmlns:a16="http://schemas.microsoft.com/office/drawing/2014/main" id="{6F3B3B8E-5AB0-4404-B090-571FBCAB49A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a:extLst>
            <a:ext uri="{FF2B5EF4-FFF2-40B4-BE49-F238E27FC236}">
              <a16:creationId xmlns:a16="http://schemas.microsoft.com/office/drawing/2014/main" id="{9087AE0A-9E0C-40E2-A8C2-220F29E1C543}"/>
            </a:ext>
          </a:extLst>
        </xdr:cNvPr>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textlink="">
      <xdr:nvSpPr>
        <xdr:cNvPr id="577" name="【一般廃棄物処理施設】&#10;一人当たり有形固定資産（償却資産）額最小値テキスト">
          <a:extLst>
            <a:ext uri="{FF2B5EF4-FFF2-40B4-BE49-F238E27FC236}">
              <a16:creationId xmlns:a16="http://schemas.microsoft.com/office/drawing/2014/main" id="{14F09A9D-079E-421E-B738-53580C1A344D}"/>
            </a:ext>
          </a:extLst>
        </xdr:cNvPr>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a:extLst>
            <a:ext uri="{FF2B5EF4-FFF2-40B4-BE49-F238E27FC236}">
              <a16:creationId xmlns:a16="http://schemas.microsoft.com/office/drawing/2014/main" id="{377DF09E-7AFF-4AB8-A1C9-63DAD4BEEBA8}"/>
            </a:ext>
          </a:extLst>
        </xdr:cNvPr>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textlink="">
      <xdr:nvSpPr>
        <xdr:cNvPr id="579" name="【一般廃棄物処理施設】&#10;一人当たり有形固定資産（償却資産）額最大値テキスト">
          <a:extLst>
            <a:ext uri="{FF2B5EF4-FFF2-40B4-BE49-F238E27FC236}">
              <a16:creationId xmlns:a16="http://schemas.microsoft.com/office/drawing/2014/main" id="{BE5AD9AB-3283-4D75-BD69-434261333F37}"/>
            </a:ext>
          </a:extLst>
        </xdr:cNvPr>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a:extLst>
            <a:ext uri="{FF2B5EF4-FFF2-40B4-BE49-F238E27FC236}">
              <a16:creationId xmlns:a16="http://schemas.microsoft.com/office/drawing/2014/main" id="{0475D940-5FF8-4D45-B1DE-9303546CD2CF}"/>
            </a:ext>
          </a:extLst>
        </xdr:cNvPr>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68737</xdr:rowOff>
    </xdr:from>
    <xdr:ext cx="534377" cy="259045"/>
    <xdr:sp textlink="">
      <xdr:nvSpPr>
        <xdr:cNvPr id="581" name="【一般廃棄物処理施設】&#10;一人当たり有形固定資産（償却資産）額平均値テキスト">
          <a:extLst>
            <a:ext uri="{FF2B5EF4-FFF2-40B4-BE49-F238E27FC236}">
              <a16:creationId xmlns:a16="http://schemas.microsoft.com/office/drawing/2014/main" id="{3321C99D-9AA7-4E92-91F6-0E59AB5E2F50}"/>
            </a:ext>
          </a:extLst>
        </xdr:cNvPr>
        <xdr:cNvSpPr txBox="1"/>
      </xdr:nvSpPr>
      <xdr:spPr>
        <a:xfrm>
          <a:off x="22199600" y="658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textlink="">
      <xdr:nvSpPr>
        <xdr:cNvPr id="582" name="フローチャート: 判断 581">
          <a:extLst>
            <a:ext uri="{FF2B5EF4-FFF2-40B4-BE49-F238E27FC236}">
              <a16:creationId xmlns:a16="http://schemas.microsoft.com/office/drawing/2014/main" id="{4FA55491-8745-4956-8969-E708124FD094}"/>
            </a:ext>
          </a:extLst>
        </xdr:cNvPr>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textlink="">
      <xdr:nvSpPr>
        <xdr:cNvPr id="583" name="フローチャート: 判断 582">
          <a:extLst>
            <a:ext uri="{FF2B5EF4-FFF2-40B4-BE49-F238E27FC236}">
              <a16:creationId xmlns:a16="http://schemas.microsoft.com/office/drawing/2014/main" id="{0FB5F9A8-4514-487D-86FE-6C98FC881927}"/>
            </a:ext>
          </a:extLst>
        </xdr:cNvPr>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textlink="">
      <xdr:nvSpPr>
        <xdr:cNvPr id="584" name="フローチャート: 判断 583">
          <a:extLst>
            <a:ext uri="{FF2B5EF4-FFF2-40B4-BE49-F238E27FC236}">
              <a16:creationId xmlns:a16="http://schemas.microsoft.com/office/drawing/2014/main" id="{1EA9C712-034A-4D98-883B-0A05683E8454}"/>
            </a:ext>
          </a:extLst>
        </xdr:cNvPr>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textlink="">
      <xdr:nvSpPr>
        <xdr:cNvPr id="585" name="フローチャート: 判断 584">
          <a:extLst>
            <a:ext uri="{FF2B5EF4-FFF2-40B4-BE49-F238E27FC236}">
              <a16:creationId xmlns:a16="http://schemas.microsoft.com/office/drawing/2014/main" id="{E73CC1BC-95E8-48AA-BB0C-236E192AC5DD}"/>
            </a:ext>
          </a:extLst>
        </xdr:cNvPr>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textlink="">
      <xdr:nvSpPr>
        <xdr:cNvPr id="586" name="フローチャート: 判断 585">
          <a:extLst>
            <a:ext uri="{FF2B5EF4-FFF2-40B4-BE49-F238E27FC236}">
              <a16:creationId xmlns:a16="http://schemas.microsoft.com/office/drawing/2014/main" id="{6B66E25F-82BD-4DE7-B9C1-008CA52BB5ED}"/>
            </a:ext>
          </a:extLst>
        </xdr:cNvPr>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textlink="">
      <xdr:nvSpPr>
        <xdr:cNvPr id="587" name="テキスト ボックス 586">
          <a:extLst>
            <a:ext uri="{FF2B5EF4-FFF2-40B4-BE49-F238E27FC236}">
              <a16:creationId xmlns:a16="http://schemas.microsoft.com/office/drawing/2014/main" id="{8BC1BB7F-1292-464C-A1A1-546D65E38F8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textlink="">
      <xdr:nvSpPr>
        <xdr:cNvPr id="588" name="テキスト ボックス 587">
          <a:extLst>
            <a:ext uri="{FF2B5EF4-FFF2-40B4-BE49-F238E27FC236}">
              <a16:creationId xmlns:a16="http://schemas.microsoft.com/office/drawing/2014/main" id="{A787CF32-EC21-49D7-B15E-CB35D505A69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textlink="">
      <xdr:nvSpPr>
        <xdr:cNvPr id="589" name="テキスト ボックス 588">
          <a:extLst>
            <a:ext uri="{FF2B5EF4-FFF2-40B4-BE49-F238E27FC236}">
              <a16:creationId xmlns:a16="http://schemas.microsoft.com/office/drawing/2014/main" id="{D0C56A49-6D9E-4796-B74B-F684D5903FF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textlink="">
      <xdr:nvSpPr>
        <xdr:cNvPr id="590" name="テキスト ボックス 589">
          <a:extLst>
            <a:ext uri="{FF2B5EF4-FFF2-40B4-BE49-F238E27FC236}">
              <a16:creationId xmlns:a16="http://schemas.microsoft.com/office/drawing/2014/main" id="{22EACC06-A60F-4A7E-B289-DB28D87A663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textlink="">
      <xdr:nvSpPr>
        <xdr:cNvPr id="591" name="テキスト ボックス 590">
          <a:extLst>
            <a:ext uri="{FF2B5EF4-FFF2-40B4-BE49-F238E27FC236}">
              <a16:creationId xmlns:a16="http://schemas.microsoft.com/office/drawing/2014/main" id="{370798F0-8541-431D-A377-389A6931288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161678</xdr:rowOff>
    </xdr:from>
    <xdr:to>
      <xdr:col>116</xdr:col>
      <xdr:colOff>114300</xdr:colOff>
      <xdr:row>41</xdr:row>
      <xdr:rowOff>91828</xdr:rowOff>
    </xdr:to>
    <xdr:sp textlink="">
      <xdr:nvSpPr>
        <xdr:cNvPr id="592" name="楕円 591">
          <a:extLst>
            <a:ext uri="{FF2B5EF4-FFF2-40B4-BE49-F238E27FC236}">
              <a16:creationId xmlns:a16="http://schemas.microsoft.com/office/drawing/2014/main" id="{52417D83-348D-462C-A19A-F3D45BDB6E7F}"/>
            </a:ext>
          </a:extLst>
        </xdr:cNvPr>
        <xdr:cNvSpPr/>
      </xdr:nvSpPr>
      <xdr:spPr>
        <a:xfrm>
          <a:off x="22110700" y="70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76605</xdr:rowOff>
    </xdr:from>
    <xdr:ext cx="534377" cy="259045"/>
    <xdr:sp textlink="">
      <xdr:nvSpPr>
        <xdr:cNvPr id="593" name="【一般廃棄物処理施設】&#10;一人当たり有形固定資産（償却資産）額該当値テキスト">
          <a:extLst>
            <a:ext uri="{FF2B5EF4-FFF2-40B4-BE49-F238E27FC236}">
              <a16:creationId xmlns:a16="http://schemas.microsoft.com/office/drawing/2014/main" id="{AEE1F196-1C36-4D72-81C8-6B2550D7F433}"/>
            </a:ext>
          </a:extLst>
        </xdr:cNvPr>
        <xdr:cNvSpPr txBox="1"/>
      </xdr:nvSpPr>
      <xdr:spPr>
        <a:xfrm>
          <a:off x="22199600" y="69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162834</xdr:rowOff>
    </xdr:from>
    <xdr:to>
      <xdr:col>112</xdr:col>
      <xdr:colOff>38100</xdr:colOff>
      <xdr:row>41</xdr:row>
      <xdr:rowOff>92984</xdr:rowOff>
    </xdr:to>
    <xdr:sp textlink="">
      <xdr:nvSpPr>
        <xdr:cNvPr id="594" name="楕円 593">
          <a:extLst>
            <a:ext uri="{FF2B5EF4-FFF2-40B4-BE49-F238E27FC236}">
              <a16:creationId xmlns:a16="http://schemas.microsoft.com/office/drawing/2014/main" id="{021E29EF-5F58-4870-B1D2-8B43A9DDF99F}"/>
            </a:ext>
          </a:extLst>
        </xdr:cNvPr>
        <xdr:cNvSpPr/>
      </xdr:nvSpPr>
      <xdr:spPr>
        <a:xfrm>
          <a:off x="21272500" y="702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41028</xdr:rowOff>
    </xdr:from>
    <xdr:to>
      <xdr:col>116</xdr:col>
      <xdr:colOff>63500</xdr:colOff>
      <xdr:row>41</xdr:row>
      <xdr:rowOff>42184</xdr:rowOff>
    </xdr:to>
    <xdr:cxnSp macro="">
      <xdr:nvCxnSpPr>
        <xdr:cNvPr id="595" name="直線コネクタ 594">
          <a:extLst>
            <a:ext uri="{FF2B5EF4-FFF2-40B4-BE49-F238E27FC236}">
              <a16:creationId xmlns:a16="http://schemas.microsoft.com/office/drawing/2014/main" id="{2BEF653F-1C2C-44D3-9C68-87D6DD459210}"/>
            </a:ext>
          </a:extLst>
        </xdr:cNvPr>
        <xdr:cNvCxnSpPr/>
      </xdr:nvCxnSpPr>
      <xdr:spPr>
        <a:xfrm flipV="1">
          <a:off x="21323300" y="7070478"/>
          <a:ext cx="8382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164343</xdr:rowOff>
    </xdr:from>
    <xdr:to>
      <xdr:col>107</xdr:col>
      <xdr:colOff>101600</xdr:colOff>
      <xdr:row>41</xdr:row>
      <xdr:rowOff>94493</xdr:rowOff>
    </xdr:to>
    <xdr:sp textlink="">
      <xdr:nvSpPr>
        <xdr:cNvPr id="596" name="楕円 595">
          <a:extLst>
            <a:ext uri="{FF2B5EF4-FFF2-40B4-BE49-F238E27FC236}">
              <a16:creationId xmlns:a16="http://schemas.microsoft.com/office/drawing/2014/main" id="{7FFA0D75-62A7-4386-A45F-B515D55E3E4E}"/>
            </a:ext>
          </a:extLst>
        </xdr:cNvPr>
        <xdr:cNvSpPr/>
      </xdr:nvSpPr>
      <xdr:spPr>
        <a:xfrm>
          <a:off x="20383500" y="702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42184</xdr:rowOff>
    </xdr:from>
    <xdr:to>
      <xdr:col>111</xdr:col>
      <xdr:colOff>177800</xdr:colOff>
      <xdr:row>41</xdr:row>
      <xdr:rowOff>43693</xdr:rowOff>
    </xdr:to>
    <xdr:cxnSp macro="">
      <xdr:nvCxnSpPr>
        <xdr:cNvPr id="597" name="直線コネクタ 596">
          <a:extLst>
            <a:ext uri="{FF2B5EF4-FFF2-40B4-BE49-F238E27FC236}">
              <a16:creationId xmlns:a16="http://schemas.microsoft.com/office/drawing/2014/main" id="{B87EECF3-38E2-4BAE-8D06-8E7343293B9A}"/>
            </a:ext>
          </a:extLst>
        </xdr:cNvPr>
        <xdr:cNvCxnSpPr/>
      </xdr:nvCxnSpPr>
      <xdr:spPr>
        <a:xfrm flipV="1">
          <a:off x="20434300" y="7071634"/>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165065</xdr:rowOff>
    </xdr:from>
    <xdr:to>
      <xdr:col>102</xdr:col>
      <xdr:colOff>165100</xdr:colOff>
      <xdr:row>41</xdr:row>
      <xdr:rowOff>95215</xdr:rowOff>
    </xdr:to>
    <xdr:sp textlink="">
      <xdr:nvSpPr>
        <xdr:cNvPr id="598" name="楕円 597">
          <a:extLst>
            <a:ext uri="{FF2B5EF4-FFF2-40B4-BE49-F238E27FC236}">
              <a16:creationId xmlns:a16="http://schemas.microsoft.com/office/drawing/2014/main" id="{1B80C850-D0BB-4C3B-B98C-4074B51F8F29}"/>
            </a:ext>
          </a:extLst>
        </xdr:cNvPr>
        <xdr:cNvSpPr/>
      </xdr:nvSpPr>
      <xdr:spPr>
        <a:xfrm>
          <a:off x="19494500" y="70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43693</xdr:rowOff>
    </xdr:from>
    <xdr:to>
      <xdr:col>107</xdr:col>
      <xdr:colOff>50800</xdr:colOff>
      <xdr:row>41</xdr:row>
      <xdr:rowOff>44415</xdr:rowOff>
    </xdr:to>
    <xdr:cxnSp macro="">
      <xdr:nvCxnSpPr>
        <xdr:cNvPr id="599" name="直線コネクタ 598">
          <a:extLst>
            <a:ext uri="{FF2B5EF4-FFF2-40B4-BE49-F238E27FC236}">
              <a16:creationId xmlns:a16="http://schemas.microsoft.com/office/drawing/2014/main" id="{603C3D4B-8AF5-4B1D-BBD5-2D8AEFB2AFAC}"/>
            </a:ext>
          </a:extLst>
        </xdr:cNvPr>
        <xdr:cNvCxnSpPr/>
      </xdr:nvCxnSpPr>
      <xdr:spPr>
        <a:xfrm flipV="1">
          <a:off x="19545300" y="7073143"/>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165879</xdr:rowOff>
    </xdr:from>
    <xdr:to>
      <xdr:col>98</xdr:col>
      <xdr:colOff>38100</xdr:colOff>
      <xdr:row>41</xdr:row>
      <xdr:rowOff>96029</xdr:rowOff>
    </xdr:to>
    <xdr:sp textlink="">
      <xdr:nvSpPr>
        <xdr:cNvPr id="600" name="楕円 599">
          <a:extLst>
            <a:ext uri="{FF2B5EF4-FFF2-40B4-BE49-F238E27FC236}">
              <a16:creationId xmlns:a16="http://schemas.microsoft.com/office/drawing/2014/main" id="{B971D0E5-1685-4026-9CCC-3E6771D0F887}"/>
            </a:ext>
          </a:extLst>
        </xdr:cNvPr>
        <xdr:cNvSpPr/>
      </xdr:nvSpPr>
      <xdr:spPr>
        <a:xfrm>
          <a:off x="18605500" y="702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44415</xdr:rowOff>
    </xdr:from>
    <xdr:to>
      <xdr:col>102</xdr:col>
      <xdr:colOff>114300</xdr:colOff>
      <xdr:row>41</xdr:row>
      <xdr:rowOff>45229</xdr:rowOff>
    </xdr:to>
    <xdr:cxnSp macro="">
      <xdr:nvCxnSpPr>
        <xdr:cNvPr id="601" name="直線コネクタ 600">
          <a:extLst>
            <a:ext uri="{FF2B5EF4-FFF2-40B4-BE49-F238E27FC236}">
              <a16:creationId xmlns:a16="http://schemas.microsoft.com/office/drawing/2014/main" id="{6B553F13-3EA7-4878-AFBB-E3944B8B203D}"/>
            </a:ext>
          </a:extLst>
        </xdr:cNvPr>
        <xdr:cNvCxnSpPr/>
      </xdr:nvCxnSpPr>
      <xdr:spPr>
        <a:xfrm flipV="1">
          <a:off x="18656300" y="7073865"/>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155044</xdr:rowOff>
    </xdr:from>
    <xdr:ext cx="534377" cy="259045"/>
    <xdr:sp textlink="">
      <xdr:nvSpPr>
        <xdr:cNvPr id="602" name="n_1aveValue【一般廃棄物処理施設】&#10;一人当たり有形固定資産（償却資産）額">
          <a:extLst>
            <a:ext uri="{FF2B5EF4-FFF2-40B4-BE49-F238E27FC236}">
              <a16:creationId xmlns:a16="http://schemas.microsoft.com/office/drawing/2014/main" id="{71384D0C-C7B7-4806-A009-4173DC9A6D72}"/>
            </a:ext>
          </a:extLst>
        </xdr:cNvPr>
        <xdr:cNvSpPr txBox="1"/>
      </xdr:nvSpPr>
      <xdr:spPr>
        <a:xfrm>
          <a:off x="21043411" y="649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textlink="">
      <xdr:nvSpPr>
        <xdr:cNvPr id="603" name="n_2aveValue【一般廃棄物処理施設】&#10;一人当たり有形固定資産（償却資産）額">
          <a:extLst>
            <a:ext uri="{FF2B5EF4-FFF2-40B4-BE49-F238E27FC236}">
              <a16:creationId xmlns:a16="http://schemas.microsoft.com/office/drawing/2014/main" id="{2803FAB5-BC88-4B82-8F45-C2BBB1815FBB}"/>
            </a:ext>
          </a:extLst>
        </xdr:cNvPr>
        <xdr:cNvSpPr txBox="1"/>
      </xdr:nvSpPr>
      <xdr:spPr>
        <a:xfrm>
          <a:off x="201671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textlink="">
      <xdr:nvSpPr>
        <xdr:cNvPr id="604" name="n_3aveValue【一般廃棄物処理施設】&#10;一人当たり有形固定資産（償却資産）額">
          <a:extLst>
            <a:ext uri="{FF2B5EF4-FFF2-40B4-BE49-F238E27FC236}">
              <a16:creationId xmlns:a16="http://schemas.microsoft.com/office/drawing/2014/main" id="{D294CC07-AF66-4035-968D-3D9939844F5D}"/>
            </a:ext>
          </a:extLst>
        </xdr:cNvPr>
        <xdr:cNvSpPr txBox="1"/>
      </xdr:nvSpPr>
      <xdr:spPr>
        <a:xfrm>
          <a:off x="19278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24230</xdr:rowOff>
    </xdr:from>
    <xdr:ext cx="534377" cy="259045"/>
    <xdr:sp textlink="">
      <xdr:nvSpPr>
        <xdr:cNvPr id="605" name="n_4aveValue【一般廃棄物処理施設】&#10;一人当たり有形固定資産（償却資産）額">
          <a:extLst>
            <a:ext uri="{FF2B5EF4-FFF2-40B4-BE49-F238E27FC236}">
              <a16:creationId xmlns:a16="http://schemas.microsoft.com/office/drawing/2014/main" id="{BCD8F840-5D5A-417A-ACE7-578BAE520964}"/>
            </a:ext>
          </a:extLst>
        </xdr:cNvPr>
        <xdr:cNvSpPr txBox="1"/>
      </xdr:nvSpPr>
      <xdr:spPr>
        <a:xfrm>
          <a:off x="18389111" y="65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84111</xdr:rowOff>
    </xdr:from>
    <xdr:ext cx="534377" cy="259045"/>
    <xdr:sp textlink="">
      <xdr:nvSpPr>
        <xdr:cNvPr id="606" name="n_1mainValue【一般廃棄物処理施設】&#10;一人当たり有形固定資産（償却資産）額">
          <a:extLst>
            <a:ext uri="{FF2B5EF4-FFF2-40B4-BE49-F238E27FC236}">
              <a16:creationId xmlns:a16="http://schemas.microsoft.com/office/drawing/2014/main" id="{3FCCFF24-F9A3-4E98-8A67-557B581DFEB6}"/>
            </a:ext>
          </a:extLst>
        </xdr:cNvPr>
        <xdr:cNvSpPr txBox="1"/>
      </xdr:nvSpPr>
      <xdr:spPr>
        <a:xfrm>
          <a:off x="21043411" y="711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85620</xdr:rowOff>
    </xdr:from>
    <xdr:ext cx="534377" cy="259045"/>
    <xdr:sp textlink="">
      <xdr:nvSpPr>
        <xdr:cNvPr id="607" name="n_2mainValue【一般廃棄物処理施設】&#10;一人当たり有形固定資産（償却資産）額">
          <a:extLst>
            <a:ext uri="{FF2B5EF4-FFF2-40B4-BE49-F238E27FC236}">
              <a16:creationId xmlns:a16="http://schemas.microsoft.com/office/drawing/2014/main" id="{8CA0D8CD-7227-40C8-854C-30BA71EF8770}"/>
            </a:ext>
          </a:extLst>
        </xdr:cNvPr>
        <xdr:cNvSpPr txBox="1"/>
      </xdr:nvSpPr>
      <xdr:spPr>
        <a:xfrm>
          <a:off x="20167111" y="711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86342</xdr:rowOff>
    </xdr:from>
    <xdr:ext cx="534377" cy="259045"/>
    <xdr:sp textlink="">
      <xdr:nvSpPr>
        <xdr:cNvPr id="608" name="n_3mainValue【一般廃棄物処理施設】&#10;一人当たり有形固定資産（償却資産）額">
          <a:extLst>
            <a:ext uri="{FF2B5EF4-FFF2-40B4-BE49-F238E27FC236}">
              <a16:creationId xmlns:a16="http://schemas.microsoft.com/office/drawing/2014/main" id="{ECFAA93C-43BA-4794-B26F-269EA3C83B4B}"/>
            </a:ext>
          </a:extLst>
        </xdr:cNvPr>
        <xdr:cNvSpPr txBox="1"/>
      </xdr:nvSpPr>
      <xdr:spPr>
        <a:xfrm>
          <a:off x="19278111" y="711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87156</xdr:rowOff>
    </xdr:from>
    <xdr:ext cx="534377" cy="259045"/>
    <xdr:sp textlink="">
      <xdr:nvSpPr>
        <xdr:cNvPr id="609" name="n_4mainValue【一般廃棄物処理施設】&#10;一人当たり有形固定資産（償却資産）額">
          <a:extLst>
            <a:ext uri="{FF2B5EF4-FFF2-40B4-BE49-F238E27FC236}">
              <a16:creationId xmlns:a16="http://schemas.microsoft.com/office/drawing/2014/main" id="{C6DE004F-4DFC-4C90-A842-4132060E0336}"/>
            </a:ext>
          </a:extLst>
        </xdr:cNvPr>
        <xdr:cNvSpPr txBox="1"/>
      </xdr:nvSpPr>
      <xdr:spPr>
        <a:xfrm>
          <a:off x="18389111" y="711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610" name="正方形/長方形 609">
          <a:extLst>
            <a:ext uri="{FF2B5EF4-FFF2-40B4-BE49-F238E27FC236}">
              <a16:creationId xmlns:a16="http://schemas.microsoft.com/office/drawing/2014/main" id="{4AAC8FA5-577A-4B32-97BD-983B1EA4700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611" name="正方形/長方形 610">
          <a:extLst>
            <a:ext uri="{FF2B5EF4-FFF2-40B4-BE49-F238E27FC236}">
              <a16:creationId xmlns:a16="http://schemas.microsoft.com/office/drawing/2014/main" id="{8B1AE925-953A-47EE-B96E-2005E9EB509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612" name="正方形/長方形 611">
          <a:extLst>
            <a:ext uri="{FF2B5EF4-FFF2-40B4-BE49-F238E27FC236}">
              <a16:creationId xmlns:a16="http://schemas.microsoft.com/office/drawing/2014/main" id="{DF818955-F321-4DDF-9C36-C0C4DCB0DC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613" name="正方形/長方形 612">
          <a:extLst>
            <a:ext uri="{FF2B5EF4-FFF2-40B4-BE49-F238E27FC236}">
              <a16:creationId xmlns:a16="http://schemas.microsoft.com/office/drawing/2014/main" id="{CF4CC9DB-22C0-4B3B-BD1C-345DB87AED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614" name="正方形/長方形 613">
          <a:extLst>
            <a:ext uri="{FF2B5EF4-FFF2-40B4-BE49-F238E27FC236}">
              <a16:creationId xmlns:a16="http://schemas.microsoft.com/office/drawing/2014/main" id="{75134EDE-9D6A-4044-B12B-F197A12DE7B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615" name="正方形/長方形 614">
          <a:extLst>
            <a:ext uri="{FF2B5EF4-FFF2-40B4-BE49-F238E27FC236}">
              <a16:creationId xmlns:a16="http://schemas.microsoft.com/office/drawing/2014/main" id="{1199B2D4-0EF3-40CA-9CD6-9A76736BE6D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616" name="正方形/長方形 615">
          <a:extLst>
            <a:ext uri="{FF2B5EF4-FFF2-40B4-BE49-F238E27FC236}">
              <a16:creationId xmlns:a16="http://schemas.microsoft.com/office/drawing/2014/main" id="{E214A80A-F7E6-43B1-B2A6-E953C35081F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617" name="正方形/長方形 616">
          <a:extLst>
            <a:ext uri="{FF2B5EF4-FFF2-40B4-BE49-F238E27FC236}">
              <a16:creationId xmlns:a16="http://schemas.microsoft.com/office/drawing/2014/main" id="{2CEEF5F9-D99C-4AFB-88BB-A48BB6B4F3B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textlink="">
      <xdr:nvSpPr>
        <xdr:cNvPr id="618" name="テキスト ボックス 617">
          <a:extLst>
            <a:ext uri="{FF2B5EF4-FFF2-40B4-BE49-F238E27FC236}">
              <a16:creationId xmlns:a16="http://schemas.microsoft.com/office/drawing/2014/main" id="{2095C5C1-56EE-4A75-840B-E39A976977C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8C65D442-2CA8-4AAC-AC5C-DBEF05D4F8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textlink="">
      <xdr:nvSpPr>
        <xdr:cNvPr id="620" name="テキスト ボックス 619">
          <a:extLst>
            <a:ext uri="{FF2B5EF4-FFF2-40B4-BE49-F238E27FC236}">
              <a16:creationId xmlns:a16="http://schemas.microsoft.com/office/drawing/2014/main" id="{1E431BBF-B627-4293-98DF-8A3EF58A78E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DDFB4913-30CE-45B3-A5F2-5E9315D87D4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textlink="">
      <xdr:nvSpPr>
        <xdr:cNvPr id="622" name="テキスト ボックス 621">
          <a:extLst>
            <a:ext uri="{FF2B5EF4-FFF2-40B4-BE49-F238E27FC236}">
              <a16:creationId xmlns:a16="http://schemas.microsoft.com/office/drawing/2014/main" id="{728E5A68-13B9-4DEE-A663-4CBAE54E0B4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DDE3C63C-D7ED-4D2F-8269-6BE9F357B6D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textlink="">
      <xdr:nvSpPr>
        <xdr:cNvPr id="624" name="テキスト ボックス 623">
          <a:extLst>
            <a:ext uri="{FF2B5EF4-FFF2-40B4-BE49-F238E27FC236}">
              <a16:creationId xmlns:a16="http://schemas.microsoft.com/office/drawing/2014/main" id="{B414C65C-8E9C-4C17-B872-8F7FBD38AA2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AC6117BD-82AD-4269-A941-7497A9AA4E4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textlink="">
      <xdr:nvSpPr>
        <xdr:cNvPr id="626" name="テキスト ボックス 625">
          <a:extLst>
            <a:ext uri="{FF2B5EF4-FFF2-40B4-BE49-F238E27FC236}">
              <a16:creationId xmlns:a16="http://schemas.microsoft.com/office/drawing/2014/main" id="{21C8235A-194F-41BE-8C2E-B66DCD5CACE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27E2A4B1-696F-45BF-BF2B-88AF256B008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textlink="">
      <xdr:nvSpPr>
        <xdr:cNvPr id="628" name="テキスト ボックス 627">
          <a:extLst>
            <a:ext uri="{FF2B5EF4-FFF2-40B4-BE49-F238E27FC236}">
              <a16:creationId xmlns:a16="http://schemas.microsoft.com/office/drawing/2014/main" id="{053BF13A-FBF5-472B-A479-BF58A79B421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617BCA71-483C-43A8-ADD8-D65666849B5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textlink="">
      <xdr:nvSpPr>
        <xdr:cNvPr id="630" name="テキスト ボックス 629">
          <a:extLst>
            <a:ext uri="{FF2B5EF4-FFF2-40B4-BE49-F238E27FC236}">
              <a16:creationId xmlns:a16="http://schemas.microsoft.com/office/drawing/2014/main" id="{51C88162-3183-4FFC-A110-BE99F5A22AE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6A05C46D-3AA9-490A-9F73-F3B4CF1DD67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textlink="">
      <xdr:nvSpPr>
        <xdr:cNvPr id="632" name="テキスト ボックス 631">
          <a:extLst>
            <a:ext uri="{FF2B5EF4-FFF2-40B4-BE49-F238E27FC236}">
              <a16:creationId xmlns:a16="http://schemas.microsoft.com/office/drawing/2014/main" id="{00AC59BB-F4D4-45F4-B296-B7F5379F6E7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46408BB8-CC4D-42CF-BCE2-2F4493292BD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textlink="">
      <xdr:nvSpPr>
        <xdr:cNvPr id="634" name="【保健センター・保健所】&#10;有形固定資産減価償却率グラフ枠">
          <a:extLst>
            <a:ext uri="{FF2B5EF4-FFF2-40B4-BE49-F238E27FC236}">
              <a16:creationId xmlns:a16="http://schemas.microsoft.com/office/drawing/2014/main" id="{8FCEA817-C258-4B31-AD7A-067C1744D11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id="{3C3EBE28-FC6B-43DA-9ECF-24CF7E038C6F}"/>
            </a:ext>
          </a:extLst>
        </xdr:cNvPr>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textlink="">
      <xdr:nvSpPr>
        <xdr:cNvPr id="636" name="【保健センター・保健所】&#10;有形固定資産減価償却率最小値テキスト">
          <a:extLst>
            <a:ext uri="{FF2B5EF4-FFF2-40B4-BE49-F238E27FC236}">
              <a16:creationId xmlns:a16="http://schemas.microsoft.com/office/drawing/2014/main" id="{7086B37C-F74E-48F1-A857-33567581B134}"/>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id="{898ACD21-BC83-412F-BA11-25E3FBAB6737}"/>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textlink="">
      <xdr:nvSpPr>
        <xdr:cNvPr id="638" name="【保健センター・保健所】&#10;有形固定資産減価償却率最大値テキスト">
          <a:extLst>
            <a:ext uri="{FF2B5EF4-FFF2-40B4-BE49-F238E27FC236}">
              <a16:creationId xmlns:a16="http://schemas.microsoft.com/office/drawing/2014/main" id="{D2373A23-F2C5-4307-AC2A-4F6B10FC2B62}"/>
            </a:ext>
          </a:extLst>
        </xdr:cNvPr>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a:extLst>
            <a:ext uri="{FF2B5EF4-FFF2-40B4-BE49-F238E27FC236}">
              <a16:creationId xmlns:a16="http://schemas.microsoft.com/office/drawing/2014/main" id="{3E1624F6-F407-4D04-A7E1-448F46EB6F65}"/>
            </a:ext>
          </a:extLst>
        </xdr:cNvPr>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textlink="">
      <xdr:nvSpPr>
        <xdr:cNvPr id="640" name="【保健センター・保健所】&#10;有形固定資産減価償却率平均値テキスト">
          <a:extLst>
            <a:ext uri="{FF2B5EF4-FFF2-40B4-BE49-F238E27FC236}">
              <a16:creationId xmlns:a16="http://schemas.microsoft.com/office/drawing/2014/main" id="{50A61D2C-1685-445F-8750-79AD7F413B21}"/>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textlink="">
      <xdr:nvSpPr>
        <xdr:cNvPr id="641" name="フローチャート: 判断 640">
          <a:extLst>
            <a:ext uri="{FF2B5EF4-FFF2-40B4-BE49-F238E27FC236}">
              <a16:creationId xmlns:a16="http://schemas.microsoft.com/office/drawing/2014/main" id="{F487C605-7198-442C-81B3-D5090E3CCB24}"/>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textlink="">
      <xdr:nvSpPr>
        <xdr:cNvPr id="642" name="フローチャート: 判断 641">
          <a:extLst>
            <a:ext uri="{FF2B5EF4-FFF2-40B4-BE49-F238E27FC236}">
              <a16:creationId xmlns:a16="http://schemas.microsoft.com/office/drawing/2014/main" id="{5A3BF08E-2F3E-46A0-BF81-A140B8398323}"/>
            </a:ext>
          </a:extLst>
        </xdr:cNvPr>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textlink="">
      <xdr:nvSpPr>
        <xdr:cNvPr id="643" name="フローチャート: 判断 642">
          <a:extLst>
            <a:ext uri="{FF2B5EF4-FFF2-40B4-BE49-F238E27FC236}">
              <a16:creationId xmlns:a16="http://schemas.microsoft.com/office/drawing/2014/main" id="{7AA5CBAB-1CBA-4074-A34E-DDB81F979A1A}"/>
            </a:ext>
          </a:extLst>
        </xdr:cNvPr>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textlink="">
      <xdr:nvSpPr>
        <xdr:cNvPr id="644" name="フローチャート: 判断 643">
          <a:extLst>
            <a:ext uri="{FF2B5EF4-FFF2-40B4-BE49-F238E27FC236}">
              <a16:creationId xmlns:a16="http://schemas.microsoft.com/office/drawing/2014/main" id="{2D7027AA-C57E-4C8A-8D3E-D0FFA761B7D8}"/>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textlink="">
      <xdr:nvSpPr>
        <xdr:cNvPr id="645" name="フローチャート: 判断 644">
          <a:extLst>
            <a:ext uri="{FF2B5EF4-FFF2-40B4-BE49-F238E27FC236}">
              <a16:creationId xmlns:a16="http://schemas.microsoft.com/office/drawing/2014/main" id="{A01E973A-95FC-4E1F-A93E-6DCB9FCD7305}"/>
            </a:ext>
          </a:extLst>
        </xdr:cNvPr>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textlink="">
      <xdr:nvSpPr>
        <xdr:cNvPr id="646" name="テキスト ボックス 645">
          <a:extLst>
            <a:ext uri="{FF2B5EF4-FFF2-40B4-BE49-F238E27FC236}">
              <a16:creationId xmlns:a16="http://schemas.microsoft.com/office/drawing/2014/main" id="{132540A4-2310-4323-A390-388B2DDECB9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textlink="">
      <xdr:nvSpPr>
        <xdr:cNvPr id="647" name="テキスト ボックス 646">
          <a:extLst>
            <a:ext uri="{FF2B5EF4-FFF2-40B4-BE49-F238E27FC236}">
              <a16:creationId xmlns:a16="http://schemas.microsoft.com/office/drawing/2014/main" id="{40671CE0-756A-4A87-BD21-1D221CAAD9D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textlink="">
      <xdr:nvSpPr>
        <xdr:cNvPr id="648" name="テキスト ボックス 647">
          <a:extLst>
            <a:ext uri="{FF2B5EF4-FFF2-40B4-BE49-F238E27FC236}">
              <a16:creationId xmlns:a16="http://schemas.microsoft.com/office/drawing/2014/main" id="{45052EC7-6B50-4C8F-910B-E889F94E42B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textlink="">
      <xdr:nvSpPr>
        <xdr:cNvPr id="649" name="テキスト ボックス 648">
          <a:extLst>
            <a:ext uri="{FF2B5EF4-FFF2-40B4-BE49-F238E27FC236}">
              <a16:creationId xmlns:a16="http://schemas.microsoft.com/office/drawing/2014/main" id="{BE7CE69B-3871-41B0-AED0-B9D9FC0E8F9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textlink="">
      <xdr:nvSpPr>
        <xdr:cNvPr id="650" name="テキスト ボックス 649">
          <a:extLst>
            <a:ext uri="{FF2B5EF4-FFF2-40B4-BE49-F238E27FC236}">
              <a16:creationId xmlns:a16="http://schemas.microsoft.com/office/drawing/2014/main" id="{7CB0355A-DAD9-4369-8340-E0346D5816E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91259</xdr:rowOff>
    </xdr:from>
    <xdr:to>
      <xdr:col>85</xdr:col>
      <xdr:colOff>177800</xdr:colOff>
      <xdr:row>63</xdr:row>
      <xdr:rowOff>21409</xdr:rowOff>
    </xdr:to>
    <xdr:sp textlink="">
      <xdr:nvSpPr>
        <xdr:cNvPr id="651" name="楕円 650">
          <a:extLst>
            <a:ext uri="{FF2B5EF4-FFF2-40B4-BE49-F238E27FC236}">
              <a16:creationId xmlns:a16="http://schemas.microsoft.com/office/drawing/2014/main" id="{DBC75CF5-95C3-43F7-9C37-41D3E45CB289}"/>
            </a:ext>
          </a:extLst>
        </xdr:cNvPr>
        <xdr:cNvSpPr/>
      </xdr:nvSpPr>
      <xdr:spPr>
        <a:xfrm>
          <a:off x="162687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6186</xdr:rowOff>
    </xdr:from>
    <xdr:ext cx="405111" cy="259045"/>
    <xdr:sp textlink="">
      <xdr:nvSpPr>
        <xdr:cNvPr id="652" name="【保健センター・保健所】&#10;有形固定資産減価償却率該当値テキスト">
          <a:extLst>
            <a:ext uri="{FF2B5EF4-FFF2-40B4-BE49-F238E27FC236}">
              <a16:creationId xmlns:a16="http://schemas.microsoft.com/office/drawing/2014/main" id="{CD0D90C5-0F01-4811-8DB4-631EB55E08CA}"/>
            </a:ext>
          </a:extLst>
        </xdr:cNvPr>
        <xdr:cNvSpPr txBox="1"/>
      </xdr:nvSpPr>
      <xdr:spPr>
        <a:xfrm>
          <a:off x="16357600" y="10636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47172</xdr:rowOff>
    </xdr:from>
    <xdr:to>
      <xdr:col>81</xdr:col>
      <xdr:colOff>101600</xdr:colOff>
      <xdr:row>62</xdr:row>
      <xdr:rowOff>148772</xdr:rowOff>
    </xdr:to>
    <xdr:sp textlink="">
      <xdr:nvSpPr>
        <xdr:cNvPr id="653" name="楕円 652">
          <a:extLst>
            <a:ext uri="{FF2B5EF4-FFF2-40B4-BE49-F238E27FC236}">
              <a16:creationId xmlns:a16="http://schemas.microsoft.com/office/drawing/2014/main" id="{3FE38BF9-2184-4C7B-AF69-F45DDC7E671F}"/>
            </a:ext>
          </a:extLst>
        </xdr:cNvPr>
        <xdr:cNvSpPr/>
      </xdr:nvSpPr>
      <xdr:spPr>
        <a:xfrm>
          <a:off x="15430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97972</xdr:rowOff>
    </xdr:from>
    <xdr:to>
      <xdr:col>85</xdr:col>
      <xdr:colOff>127000</xdr:colOff>
      <xdr:row>62</xdr:row>
      <xdr:rowOff>142059</xdr:rowOff>
    </xdr:to>
    <xdr:cxnSp macro="">
      <xdr:nvCxnSpPr>
        <xdr:cNvPr id="654" name="直線コネクタ 653">
          <a:extLst>
            <a:ext uri="{FF2B5EF4-FFF2-40B4-BE49-F238E27FC236}">
              <a16:creationId xmlns:a16="http://schemas.microsoft.com/office/drawing/2014/main" id="{4B933ED9-D2B8-4F60-A398-E252B453CE0C}"/>
            </a:ext>
          </a:extLst>
        </xdr:cNvPr>
        <xdr:cNvCxnSpPr/>
      </xdr:nvCxnSpPr>
      <xdr:spPr>
        <a:xfrm>
          <a:off x="15481300" y="1072787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xdr:rowOff>
    </xdr:from>
    <xdr:to>
      <xdr:col>76</xdr:col>
      <xdr:colOff>165100</xdr:colOff>
      <xdr:row>62</xdr:row>
      <xdr:rowOff>103051</xdr:rowOff>
    </xdr:to>
    <xdr:sp textlink="">
      <xdr:nvSpPr>
        <xdr:cNvPr id="655" name="楕円 654">
          <a:extLst>
            <a:ext uri="{FF2B5EF4-FFF2-40B4-BE49-F238E27FC236}">
              <a16:creationId xmlns:a16="http://schemas.microsoft.com/office/drawing/2014/main" id="{451822EA-FF8C-421B-9FB0-2FB634A17A11}"/>
            </a:ext>
          </a:extLst>
        </xdr:cNvPr>
        <xdr:cNvSpPr/>
      </xdr:nvSpPr>
      <xdr:spPr>
        <a:xfrm>
          <a:off x="14541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52251</xdr:rowOff>
    </xdr:from>
    <xdr:to>
      <xdr:col>81</xdr:col>
      <xdr:colOff>50800</xdr:colOff>
      <xdr:row>62</xdr:row>
      <xdr:rowOff>97972</xdr:rowOff>
    </xdr:to>
    <xdr:cxnSp macro="">
      <xdr:nvCxnSpPr>
        <xdr:cNvPr id="656" name="直線コネクタ 655">
          <a:extLst>
            <a:ext uri="{FF2B5EF4-FFF2-40B4-BE49-F238E27FC236}">
              <a16:creationId xmlns:a16="http://schemas.microsoft.com/office/drawing/2014/main" id="{4A92BE0E-07FB-4B6A-91CF-C99FED137FD9}"/>
            </a:ext>
          </a:extLst>
        </xdr:cNvPr>
        <xdr:cNvCxnSpPr/>
      </xdr:nvCxnSpPr>
      <xdr:spPr>
        <a:xfrm>
          <a:off x="14592300" y="106821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154940</xdr:rowOff>
    </xdr:from>
    <xdr:to>
      <xdr:col>72</xdr:col>
      <xdr:colOff>38100</xdr:colOff>
      <xdr:row>62</xdr:row>
      <xdr:rowOff>85090</xdr:rowOff>
    </xdr:to>
    <xdr:sp textlink="">
      <xdr:nvSpPr>
        <xdr:cNvPr id="657" name="楕円 656">
          <a:extLst>
            <a:ext uri="{FF2B5EF4-FFF2-40B4-BE49-F238E27FC236}">
              <a16:creationId xmlns:a16="http://schemas.microsoft.com/office/drawing/2014/main" id="{FEF91180-D467-40D9-8951-0179AB26CA79}"/>
            </a:ext>
          </a:extLst>
        </xdr:cNvPr>
        <xdr:cNvSpPr/>
      </xdr:nvSpPr>
      <xdr:spPr>
        <a:xfrm>
          <a:off x="13652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34290</xdr:rowOff>
    </xdr:from>
    <xdr:to>
      <xdr:col>76</xdr:col>
      <xdr:colOff>114300</xdr:colOff>
      <xdr:row>62</xdr:row>
      <xdr:rowOff>52251</xdr:rowOff>
    </xdr:to>
    <xdr:cxnSp macro="">
      <xdr:nvCxnSpPr>
        <xdr:cNvPr id="658" name="直線コネクタ 657">
          <a:extLst>
            <a:ext uri="{FF2B5EF4-FFF2-40B4-BE49-F238E27FC236}">
              <a16:creationId xmlns:a16="http://schemas.microsoft.com/office/drawing/2014/main" id="{96A25CB9-AC38-4625-9EBA-697AFCC5AA88}"/>
            </a:ext>
          </a:extLst>
        </xdr:cNvPr>
        <xdr:cNvCxnSpPr/>
      </xdr:nvCxnSpPr>
      <xdr:spPr>
        <a:xfrm>
          <a:off x="13703300" y="1066419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158206</xdr:rowOff>
    </xdr:from>
    <xdr:to>
      <xdr:col>67</xdr:col>
      <xdr:colOff>101600</xdr:colOff>
      <xdr:row>62</xdr:row>
      <xdr:rowOff>88356</xdr:rowOff>
    </xdr:to>
    <xdr:sp textlink="">
      <xdr:nvSpPr>
        <xdr:cNvPr id="659" name="楕円 658">
          <a:extLst>
            <a:ext uri="{FF2B5EF4-FFF2-40B4-BE49-F238E27FC236}">
              <a16:creationId xmlns:a16="http://schemas.microsoft.com/office/drawing/2014/main" id="{E10CAA96-F7BD-4872-8AC1-A0483DB8E29B}"/>
            </a:ext>
          </a:extLst>
        </xdr:cNvPr>
        <xdr:cNvSpPr/>
      </xdr:nvSpPr>
      <xdr:spPr>
        <a:xfrm>
          <a:off x="12763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34290</xdr:rowOff>
    </xdr:from>
    <xdr:to>
      <xdr:col>71</xdr:col>
      <xdr:colOff>177800</xdr:colOff>
      <xdr:row>62</xdr:row>
      <xdr:rowOff>37556</xdr:rowOff>
    </xdr:to>
    <xdr:cxnSp macro="">
      <xdr:nvCxnSpPr>
        <xdr:cNvPr id="660" name="直線コネクタ 659">
          <a:extLst>
            <a:ext uri="{FF2B5EF4-FFF2-40B4-BE49-F238E27FC236}">
              <a16:creationId xmlns:a16="http://schemas.microsoft.com/office/drawing/2014/main" id="{D8CCAC45-A4AD-42A5-B701-1E01E6155B38}"/>
            </a:ext>
          </a:extLst>
        </xdr:cNvPr>
        <xdr:cNvCxnSpPr/>
      </xdr:nvCxnSpPr>
      <xdr:spPr>
        <a:xfrm flipV="1">
          <a:off x="12814300" y="1066419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textlink="">
      <xdr:nvSpPr>
        <xdr:cNvPr id="661" name="n_1aveValue【保健センター・保健所】&#10;有形固定資産減価償却率">
          <a:extLst>
            <a:ext uri="{FF2B5EF4-FFF2-40B4-BE49-F238E27FC236}">
              <a16:creationId xmlns:a16="http://schemas.microsoft.com/office/drawing/2014/main" id="{40B0D67C-BFA0-4C36-BAA8-C45BD7C9C089}"/>
            </a:ext>
          </a:extLst>
        </xdr:cNvPr>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textlink="">
      <xdr:nvSpPr>
        <xdr:cNvPr id="662" name="n_2aveValue【保健センター・保健所】&#10;有形固定資産減価償却率">
          <a:extLst>
            <a:ext uri="{FF2B5EF4-FFF2-40B4-BE49-F238E27FC236}">
              <a16:creationId xmlns:a16="http://schemas.microsoft.com/office/drawing/2014/main" id="{D8A68BA9-713F-453F-BC83-DEE8D35327AD}"/>
            </a:ext>
          </a:extLst>
        </xdr:cNvPr>
        <xdr:cNvSpPr txBox="1"/>
      </xdr:nvSpPr>
      <xdr:spPr>
        <a:xfrm>
          <a:off x="14389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textlink="">
      <xdr:nvSpPr>
        <xdr:cNvPr id="663" name="n_3aveValue【保健センター・保健所】&#10;有形固定資産減価償却率">
          <a:extLst>
            <a:ext uri="{FF2B5EF4-FFF2-40B4-BE49-F238E27FC236}">
              <a16:creationId xmlns:a16="http://schemas.microsoft.com/office/drawing/2014/main" id="{9F5DEE52-CFD6-41B3-B630-D6E7DD7ABA0B}"/>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textlink="">
      <xdr:nvSpPr>
        <xdr:cNvPr id="664" name="n_4aveValue【保健センター・保健所】&#10;有形固定資産減価償却率">
          <a:extLst>
            <a:ext uri="{FF2B5EF4-FFF2-40B4-BE49-F238E27FC236}">
              <a16:creationId xmlns:a16="http://schemas.microsoft.com/office/drawing/2014/main" id="{CCE91AAE-891F-4149-93C0-FB1579AE7EF4}"/>
            </a:ext>
          </a:extLst>
        </xdr:cNvPr>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139899</xdr:rowOff>
    </xdr:from>
    <xdr:ext cx="405111" cy="259045"/>
    <xdr:sp textlink="">
      <xdr:nvSpPr>
        <xdr:cNvPr id="665" name="n_1mainValue【保健センター・保健所】&#10;有形固定資産減価償却率">
          <a:extLst>
            <a:ext uri="{FF2B5EF4-FFF2-40B4-BE49-F238E27FC236}">
              <a16:creationId xmlns:a16="http://schemas.microsoft.com/office/drawing/2014/main" id="{19684FD5-969C-48E5-A645-129BF1E97FAA}"/>
            </a:ext>
          </a:extLst>
        </xdr:cNvPr>
        <xdr:cNvSpPr txBox="1"/>
      </xdr:nvSpPr>
      <xdr:spPr>
        <a:xfrm>
          <a:off x="15266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94178</xdr:rowOff>
    </xdr:from>
    <xdr:ext cx="405111" cy="259045"/>
    <xdr:sp textlink="">
      <xdr:nvSpPr>
        <xdr:cNvPr id="666" name="n_2mainValue【保健センター・保健所】&#10;有形固定資産減価償却率">
          <a:extLst>
            <a:ext uri="{FF2B5EF4-FFF2-40B4-BE49-F238E27FC236}">
              <a16:creationId xmlns:a16="http://schemas.microsoft.com/office/drawing/2014/main" id="{AE2D1393-ACF0-430F-8DBD-AB1497D5A35E}"/>
            </a:ext>
          </a:extLst>
        </xdr:cNvPr>
        <xdr:cNvSpPr txBox="1"/>
      </xdr:nvSpPr>
      <xdr:spPr>
        <a:xfrm>
          <a:off x="14389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76217</xdr:rowOff>
    </xdr:from>
    <xdr:ext cx="405111" cy="259045"/>
    <xdr:sp textlink="">
      <xdr:nvSpPr>
        <xdr:cNvPr id="667" name="n_3mainValue【保健センター・保健所】&#10;有形固定資産減価償却率">
          <a:extLst>
            <a:ext uri="{FF2B5EF4-FFF2-40B4-BE49-F238E27FC236}">
              <a16:creationId xmlns:a16="http://schemas.microsoft.com/office/drawing/2014/main" id="{8F3E137A-69FD-4D2E-A8B3-AED10434EA38}"/>
            </a:ext>
          </a:extLst>
        </xdr:cNvPr>
        <xdr:cNvSpPr txBox="1"/>
      </xdr:nvSpPr>
      <xdr:spPr>
        <a:xfrm>
          <a:off x="13500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79483</xdr:rowOff>
    </xdr:from>
    <xdr:ext cx="405111" cy="259045"/>
    <xdr:sp textlink="">
      <xdr:nvSpPr>
        <xdr:cNvPr id="668" name="n_4mainValue【保健センター・保健所】&#10;有形固定資産減価償却率">
          <a:extLst>
            <a:ext uri="{FF2B5EF4-FFF2-40B4-BE49-F238E27FC236}">
              <a16:creationId xmlns:a16="http://schemas.microsoft.com/office/drawing/2014/main" id="{F35AE04E-5942-498D-A3CA-212A6DFC9B46}"/>
            </a:ext>
          </a:extLst>
        </xdr:cNvPr>
        <xdr:cNvSpPr txBox="1"/>
      </xdr:nvSpPr>
      <xdr:spPr>
        <a:xfrm>
          <a:off x="12611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669" name="正方形/長方形 668">
          <a:extLst>
            <a:ext uri="{FF2B5EF4-FFF2-40B4-BE49-F238E27FC236}">
              <a16:creationId xmlns:a16="http://schemas.microsoft.com/office/drawing/2014/main" id="{22ED2767-CC5F-4A24-B0FF-8BD139A91F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670" name="正方形/長方形 669">
          <a:extLst>
            <a:ext uri="{FF2B5EF4-FFF2-40B4-BE49-F238E27FC236}">
              <a16:creationId xmlns:a16="http://schemas.microsoft.com/office/drawing/2014/main" id="{2458D7DB-B32A-43B1-B477-797CFD778E7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671" name="正方形/長方形 670">
          <a:extLst>
            <a:ext uri="{FF2B5EF4-FFF2-40B4-BE49-F238E27FC236}">
              <a16:creationId xmlns:a16="http://schemas.microsoft.com/office/drawing/2014/main" id="{E5429DDB-AD08-45EB-B9BF-31F794498B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672" name="正方形/長方形 671">
          <a:extLst>
            <a:ext uri="{FF2B5EF4-FFF2-40B4-BE49-F238E27FC236}">
              <a16:creationId xmlns:a16="http://schemas.microsoft.com/office/drawing/2014/main" id="{BD17B315-A168-458A-85A5-83D9D2D8E77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673" name="正方形/長方形 672">
          <a:extLst>
            <a:ext uri="{FF2B5EF4-FFF2-40B4-BE49-F238E27FC236}">
              <a16:creationId xmlns:a16="http://schemas.microsoft.com/office/drawing/2014/main" id="{B5774F8A-3FD2-4E59-9131-C4392B73871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674" name="正方形/長方形 673">
          <a:extLst>
            <a:ext uri="{FF2B5EF4-FFF2-40B4-BE49-F238E27FC236}">
              <a16:creationId xmlns:a16="http://schemas.microsoft.com/office/drawing/2014/main" id="{BB8F4A22-5DB8-418A-859E-9444EE135C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675" name="正方形/長方形 674">
          <a:extLst>
            <a:ext uri="{FF2B5EF4-FFF2-40B4-BE49-F238E27FC236}">
              <a16:creationId xmlns:a16="http://schemas.microsoft.com/office/drawing/2014/main" id="{98E316DF-156F-4E52-BC58-EA2999E431A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676" name="正方形/長方形 675">
          <a:extLst>
            <a:ext uri="{FF2B5EF4-FFF2-40B4-BE49-F238E27FC236}">
              <a16:creationId xmlns:a16="http://schemas.microsoft.com/office/drawing/2014/main" id="{E73461D4-A7FB-4784-8B34-99F5B5F77C8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textlink="">
      <xdr:nvSpPr>
        <xdr:cNvPr id="677" name="テキスト ボックス 676">
          <a:extLst>
            <a:ext uri="{FF2B5EF4-FFF2-40B4-BE49-F238E27FC236}">
              <a16:creationId xmlns:a16="http://schemas.microsoft.com/office/drawing/2014/main" id="{BC5E0919-7E09-486E-922A-054E150F3E4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7CA239AD-A900-42E6-BA88-AA7B53E087B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D7EBC551-D2FA-4DFE-B39B-5B7F3EEA9F1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textlink="">
      <xdr:nvSpPr>
        <xdr:cNvPr id="680" name="テキスト ボックス 679">
          <a:extLst>
            <a:ext uri="{FF2B5EF4-FFF2-40B4-BE49-F238E27FC236}">
              <a16:creationId xmlns:a16="http://schemas.microsoft.com/office/drawing/2014/main" id="{8F706C15-07AC-4653-99D9-4536DB4E670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FF6FE71B-1F69-43C4-8364-9930064043C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textlink="">
      <xdr:nvSpPr>
        <xdr:cNvPr id="682" name="テキスト ボックス 681">
          <a:extLst>
            <a:ext uri="{FF2B5EF4-FFF2-40B4-BE49-F238E27FC236}">
              <a16:creationId xmlns:a16="http://schemas.microsoft.com/office/drawing/2014/main" id="{44CBFC24-7BF1-4095-8510-1A4D972EDC7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BBDCDEA1-A731-4EFC-AACC-79E0733C683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textlink="">
      <xdr:nvSpPr>
        <xdr:cNvPr id="684" name="テキスト ボックス 683">
          <a:extLst>
            <a:ext uri="{FF2B5EF4-FFF2-40B4-BE49-F238E27FC236}">
              <a16:creationId xmlns:a16="http://schemas.microsoft.com/office/drawing/2014/main" id="{4B2D8DC7-1AF7-4A36-B3DB-1C83E39205D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342510C5-3CAB-46F3-B785-C9E8444A462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textlink="">
      <xdr:nvSpPr>
        <xdr:cNvPr id="686" name="テキスト ボックス 685">
          <a:extLst>
            <a:ext uri="{FF2B5EF4-FFF2-40B4-BE49-F238E27FC236}">
              <a16:creationId xmlns:a16="http://schemas.microsoft.com/office/drawing/2014/main" id="{62A20B83-6BCE-4792-88AC-6BBAB42B696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9C61B02F-65CC-4305-8E86-2910555C2D6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textlink="">
      <xdr:nvSpPr>
        <xdr:cNvPr id="688" name="テキスト ボックス 687">
          <a:extLst>
            <a:ext uri="{FF2B5EF4-FFF2-40B4-BE49-F238E27FC236}">
              <a16:creationId xmlns:a16="http://schemas.microsoft.com/office/drawing/2014/main" id="{46895F35-4A80-44F0-B771-CB2A08EE78B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F156F7E9-F481-47AE-8FDB-A6747FC9EFD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textlink="">
      <xdr:nvSpPr>
        <xdr:cNvPr id="690" name="テキスト ボックス 689">
          <a:extLst>
            <a:ext uri="{FF2B5EF4-FFF2-40B4-BE49-F238E27FC236}">
              <a16:creationId xmlns:a16="http://schemas.microsoft.com/office/drawing/2014/main" id="{32F0880B-C7FE-42E2-97B6-85CD28841EC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D7518C8-173E-47C9-AEF2-0BA26757D06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textlink="">
      <xdr:nvSpPr>
        <xdr:cNvPr id="692" name="テキスト ボックス 691">
          <a:extLst>
            <a:ext uri="{FF2B5EF4-FFF2-40B4-BE49-F238E27FC236}">
              <a16:creationId xmlns:a16="http://schemas.microsoft.com/office/drawing/2014/main" id="{E1CEAE88-A50A-4741-8147-C91B06A18A7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693" name="【保健センター・保健所】&#10;一人当たり面積グラフ枠">
          <a:extLst>
            <a:ext uri="{FF2B5EF4-FFF2-40B4-BE49-F238E27FC236}">
              <a16:creationId xmlns:a16="http://schemas.microsoft.com/office/drawing/2014/main" id="{87651CE1-3531-4D41-B02B-1F2BA12FFCB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a:extLst>
            <a:ext uri="{FF2B5EF4-FFF2-40B4-BE49-F238E27FC236}">
              <a16:creationId xmlns:a16="http://schemas.microsoft.com/office/drawing/2014/main" id="{754F14AD-AFC2-44CA-9A62-F44B8527FC97}"/>
            </a:ext>
          </a:extLst>
        </xdr:cNvPr>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textlink="">
      <xdr:nvSpPr>
        <xdr:cNvPr id="695" name="【保健センター・保健所】&#10;一人当たり面積最小値テキスト">
          <a:extLst>
            <a:ext uri="{FF2B5EF4-FFF2-40B4-BE49-F238E27FC236}">
              <a16:creationId xmlns:a16="http://schemas.microsoft.com/office/drawing/2014/main" id="{89E62EB9-D7B6-4A75-A512-143029C253CD}"/>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a:extLst>
            <a:ext uri="{FF2B5EF4-FFF2-40B4-BE49-F238E27FC236}">
              <a16:creationId xmlns:a16="http://schemas.microsoft.com/office/drawing/2014/main" id="{61D436C9-34BF-4E70-99FC-5F9BEAFCE585}"/>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textlink="">
      <xdr:nvSpPr>
        <xdr:cNvPr id="697" name="【保健センター・保健所】&#10;一人当たり面積最大値テキスト">
          <a:extLst>
            <a:ext uri="{FF2B5EF4-FFF2-40B4-BE49-F238E27FC236}">
              <a16:creationId xmlns:a16="http://schemas.microsoft.com/office/drawing/2014/main" id="{21A74610-30BA-4338-A239-65A7CFFF6000}"/>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a:extLst>
            <a:ext uri="{FF2B5EF4-FFF2-40B4-BE49-F238E27FC236}">
              <a16:creationId xmlns:a16="http://schemas.microsoft.com/office/drawing/2014/main" id="{84F59348-A8F9-4084-889C-BDF6BB6A6AF1}"/>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textlink="">
      <xdr:nvSpPr>
        <xdr:cNvPr id="699" name="【保健センター・保健所】&#10;一人当たり面積平均値テキスト">
          <a:extLst>
            <a:ext uri="{FF2B5EF4-FFF2-40B4-BE49-F238E27FC236}">
              <a16:creationId xmlns:a16="http://schemas.microsoft.com/office/drawing/2014/main" id="{86AA1E42-2945-425D-92B5-64050C55366A}"/>
            </a:ext>
          </a:extLst>
        </xdr:cNvPr>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textlink="">
      <xdr:nvSpPr>
        <xdr:cNvPr id="700" name="フローチャート: 判断 699">
          <a:extLst>
            <a:ext uri="{FF2B5EF4-FFF2-40B4-BE49-F238E27FC236}">
              <a16:creationId xmlns:a16="http://schemas.microsoft.com/office/drawing/2014/main" id="{0A15633A-5BB3-4D89-8F24-2C6A5B6411F4}"/>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textlink="">
      <xdr:nvSpPr>
        <xdr:cNvPr id="701" name="フローチャート: 判断 700">
          <a:extLst>
            <a:ext uri="{FF2B5EF4-FFF2-40B4-BE49-F238E27FC236}">
              <a16:creationId xmlns:a16="http://schemas.microsoft.com/office/drawing/2014/main" id="{473CC5A3-10A8-46F5-B9AD-930372429208}"/>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textlink="">
      <xdr:nvSpPr>
        <xdr:cNvPr id="702" name="フローチャート: 判断 701">
          <a:extLst>
            <a:ext uri="{FF2B5EF4-FFF2-40B4-BE49-F238E27FC236}">
              <a16:creationId xmlns:a16="http://schemas.microsoft.com/office/drawing/2014/main" id="{E7D40A43-1443-4B3A-8941-F67DEC1DD4F9}"/>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textlink="">
      <xdr:nvSpPr>
        <xdr:cNvPr id="703" name="フローチャート: 判断 702">
          <a:extLst>
            <a:ext uri="{FF2B5EF4-FFF2-40B4-BE49-F238E27FC236}">
              <a16:creationId xmlns:a16="http://schemas.microsoft.com/office/drawing/2014/main" id="{202A1FC1-16CF-44D5-AA69-8086E309193C}"/>
            </a:ext>
          </a:extLst>
        </xdr:cNvPr>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textlink="">
      <xdr:nvSpPr>
        <xdr:cNvPr id="704" name="フローチャート: 判断 703">
          <a:extLst>
            <a:ext uri="{FF2B5EF4-FFF2-40B4-BE49-F238E27FC236}">
              <a16:creationId xmlns:a16="http://schemas.microsoft.com/office/drawing/2014/main" id="{415849AC-9C09-49DE-806C-AD6C7213A89F}"/>
            </a:ext>
          </a:extLst>
        </xdr:cNvPr>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textlink="">
      <xdr:nvSpPr>
        <xdr:cNvPr id="705" name="テキスト ボックス 704">
          <a:extLst>
            <a:ext uri="{FF2B5EF4-FFF2-40B4-BE49-F238E27FC236}">
              <a16:creationId xmlns:a16="http://schemas.microsoft.com/office/drawing/2014/main" id="{49B945D2-7B16-4B83-87C8-BD0B18E508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textlink="">
      <xdr:nvSpPr>
        <xdr:cNvPr id="706" name="テキスト ボックス 705">
          <a:extLst>
            <a:ext uri="{FF2B5EF4-FFF2-40B4-BE49-F238E27FC236}">
              <a16:creationId xmlns:a16="http://schemas.microsoft.com/office/drawing/2014/main" id="{D8001817-F0BB-44D2-B7D5-77EC98C5137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textlink="">
      <xdr:nvSpPr>
        <xdr:cNvPr id="707" name="テキスト ボックス 706">
          <a:extLst>
            <a:ext uri="{FF2B5EF4-FFF2-40B4-BE49-F238E27FC236}">
              <a16:creationId xmlns:a16="http://schemas.microsoft.com/office/drawing/2014/main" id="{9E06E038-7B54-4678-A496-F80C6F2BB94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textlink="">
      <xdr:nvSpPr>
        <xdr:cNvPr id="708" name="テキスト ボックス 707">
          <a:extLst>
            <a:ext uri="{FF2B5EF4-FFF2-40B4-BE49-F238E27FC236}">
              <a16:creationId xmlns:a16="http://schemas.microsoft.com/office/drawing/2014/main" id="{15D3BDB5-6A5F-40EB-BD10-37306763E6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textlink="">
      <xdr:nvSpPr>
        <xdr:cNvPr id="709" name="テキスト ボックス 708">
          <a:extLst>
            <a:ext uri="{FF2B5EF4-FFF2-40B4-BE49-F238E27FC236}">
              <a16:creationId xmlns:a16="http://schemas.microsoft.com/office/drawing/2014/main" id="{0AAA9D68-9D16-48BD-9A57-87C1F0D98CB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104322</xdr:rowOff>
    </xdr:from>
    <xdr:to>
      <xdr:col>116</xdr:col>
      <xdr:colOff>114300</xdr:colOff>
      <xdr:row>64</xdr:row>
      <xdr:rowOff>34472</xdr:rowOff>
    </xdr:to>
    <xdr:sp textlink="">
      <xdr:nvSpPr>
        <xdr:cNvPr id="710" name="楕円 709">
          <a:extLst>
            <a:ext uri="{FF2B5EF4-FFF2-40B4-BE49-F238E27FC236}">
              <a16:creationId xmlns:a16="http://schemas.microsoft.com/office/drawing/2014/main" id="{ECEBBA99-2A0C-4F48-9065-EAECAD4BA83A}"/>
            </a:ext>
          </a:extLst>
        </xdr:cNvPr>
        <xdr:cNvSpPr/>
      </xdr:nvSpPr>
      <xdr:spPr>
        <a:xfrm>
          <a:off x="221107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19249</xdr:rowOff>
    </xdr:from>
    <xdr:ext cx="469744" cy="259045"/>
    <xdr:sp textlink="">
      <xdr:nvSpPr>
        <xdr:cNvPr id="711" name="【保健センター・保健所】&#10;一人当たり面積該当値テキスト">
          <a:extLst>
            <a:ext uri="{FF2B5EF4-FFF2-40B4-BE49-F238E27FC236}">
              <a16:creationId xmlns:a16="http://schemas.microsoft.com/office/drawing/2014/main" id="{09FFBD74-CDEC-4ABC-B8C4-E75765EA62E8}"/>
            </a:ext>
          </a:extLst>
        </xdr:cNvPr>
        <xdr:cNvSpPr txBox="1"/>
      </xdr:nvSpPr>
      <xdr:spPr>
        <a:xfrm>
          <a:off x="22199600" y="1082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104322</xdr:rowOff>
    </xdr:from>
    <xdr:to>
      <xdr:col>112</xdr:col>
      <xdr:colOff>38100</xdr:colOff>
      <xdr:row>64</xdr:row>
      <xdr:rowOff>34472</xdr:rowOff>
    </xdr:to>
    <xdr:sp textlink="">
      <xdr:nvSpPr>
        <xdr:cNvPr id="712" name="楕円 711">
          <a:extLst>
            <a:ext uri="{FF2B5EF4-FFF2-40B4-BE49-F238E27FC236}">
              <a16:creationId xmlns:a16="http://schemas.microsoft.com/office/drawing/2014/main" id="{1B5902D7-AF9B-412C-9185-20AC9B7E486A}"/>
            </a:ext>
          </a:extLst>
        </xdr:cNvPr>
        <xdr:cNvSpPr/>
      </xdr:nvSpPr>
      <xdr:spPr>
        <a:xfrm>
          <a:off x="21272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155122</xdr:rowOff>
    </xdr:from>
    <xdr:to>
      <xdr:col>116</xdr:col>
      <xdr:colOff>63500</xdr:colOff>
      <xdr:row>63</xdr:row>
      <xdr:rowOff>155122</xdr:rowOff>
    </xdr:to>
    <xdr:cxnSp macro="">
      <xdr:nvCxnSpPr>
        <xdr:cNvPr id="713" name="直線コネクタ 712">
          <a:extLst>
            <a:ext uri="{FF2B5EF4-FFF2-40B4-BE49-F238E27FC236}">
              <a16:creationId xmlns:a16="http://schemas.microsoft.com/office/drawing/2014/main" id="{A4EB5F32-9B09-43D3-860B-64AC28AAAE4E}"/>
            </a:ext>
          </a:extLst>
        </xdr:cNvPr>
        <xdr:cNvCxnSpPr/>
      </xdr:nvCxnSpPr>
      <xdr:spPr>
        <a:xfrm>
          <a:off x="21323300" y="10956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104322</xdr:rowOff>
    </xdr:from>
    <xdr:to>
      <xdr:col>107</xdr:col>
      <xdr:colOff>101600</xdr:colOff>
      <xdr:row>64</xdr:row>
      <xdr:rowOff>34472</xdr:rowOff>
    </xdr:to>
    <xdr:sp textlink="">
      <xdr:nvSpPr>
        <xdr:cNvPr id="714" name="楕円 713">
          <a:extLst>
            <a:ext uri="{FF2B5EF4-FFF2-40B4-BE49-F238E27FC236}">
              <a16:creationId xmlns:a16="http://schemas.microsoft.com/office/drawing/2014/main" id="{1D3CDE05-9819-4F15-846C-9E503D0E3FDE}"/>
            </a:ext>
          </a:extLst>
        </xdr:cNvPr>
        <xdr:cNvSpPr/>
      </xdr:nvSpPr>
      <xdr:spPr>
        <a:xfrm>
          <a:off x="20383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155122</xdr:rowOff>
    </xdr:from>
    <xdr:to>
      <xdr:col>111</xdr:col>
      <xdr:colOff>177800</xdr:colOff>
      <xdr:row>63</xdr:row>
      <xdr:rowOff>155122</xdr:rowOff>
    </xdr:to>
    <xdr:cxnSp macro="">
      <xdr:nvCxnSpPr>
        <xdr:cNvPr id="715" name="直線コネクタ 714">
          <a:extLst>
            <a:ext uri="{FF2B5EF4-FFF2-40B4-BE49-F238E27FC236}">
              <a16:creationId xmlns:a16="http://schemas.microsoft.com/office/drawing/2014/main" id="{E363C373-1111-449C-9FF5-002418810A14}"/>
            </a:ext>
          </a:extLst>
        </xdr:cNvPr>
        <xdr:cNvCxnSpPr/>
      </xdr:nvCxnSpPr>
      <xdr:spPr>
        <a:xfrm>
          <a:off x="20434300" y="10956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104322</xdr:rowOff>
    </xdr:from>
    <xdr:to>
      <xdr:col>102</xdr:col>
      <xdr:colOff>165100</xdr:colOff>
      <xdr:row>64</xdr:row>
      <xdr:rowOff>34472</xdr:rowOff>
    </xdr:to>
    <xdr:sp textlink="">
      <xdr:nvSpPr>
        <xdr:cNvPr id="716" name="楕円 715">
          <a:extLst>
            <a:ext uri="{FF2B5EF4-FFF2-40B4-BE49-F238E27FC236}">
              <a16:creationId xmlns:a16="http://schemas.microsoft.com/office/drawing/2014/main" id="{8FD4C2D0-0DA1-4AFD-B5E9-484E1D349FFF}"/>
            </a:ext>
          </a:extLst>
        </xdr:cNvPr>
        <xdr:cNvSpPr/>
      </xdr:nvSpPr>
      <xdr:spPr>
        <a:xfrm>
          <a:off x="19494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155122</xdr:rowOff>
    </xdr:from>
    <xdr:to>
      <xdr:col>107</xdr:col>
      <xdr:colOff>50800</xdr:colOff>
      <xdr:row>63</xdr:row>
      <xdr:rowOff>155122</xdr:rowOff>
    </xdr:to>
    <xdr:cxnSp macro="">
      <xdr:nvCxnSpPr>
        <xdr:cNvPr id="717" name="直線コネクタ 716">
          <a:extLst>
            <a:ext uri="{FF2B5EF4-FFF2-40B4-BE49-F238E27FC236}">
              <a16:creationId xmlns:a16="http://schemas.microsoft.com/office/drawing/2014/main" id="{61594D98-859E-41AE-A82E-595C8068059F}"/>
            </a:ext>
          </a:extLst>
        </xdr:cNvPr>
        <xdr:cNvCxnSpPr/>
      </xdr:nvCxnSpPr>
      <xdr:spPr>
        <a:xfrm>
          <a:off x="19545300" y="10956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104322</xdr:rowOff>
    </xdr:from>
    <xdr:to>
      <xdr:col>98</xdr:col>
      <xdr:colOff>38100</xdr:colOff>
      <xdr:row>64</xdr:row>
      <xdr:rowOff>34472</xdr:rowOff>
    </xdr:to>
    <xdr:sp textlink="">
      <xdr:nvSpPr>
        <xdr:cNvPr id="718" name="楕円 717">
          <a:extLst>
            <a:ext uri="{FF2B5EF4-FFF2-40B4-BE49-F238E27FC236}">
              <a16:creationId xmlns:a16="http://schemas.microsoft.com/office/drawing/2014/main" id="{0CB8A606-2A33-49F3-8119-F7EE46FF3E3C}"/>
            </a:ext>
          </a:extLst>
        </xdr:cNvPr>
        <xdr:cNvSpPr/>
      </xdr:nvSpPr>
      <xdr:spPr>
        <a:xfrm>
          <a:off x="18605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155122</xdr:rowOff>
    </xdr:from>
    <xdr:to>
      <xdr:col>102</xdr:col>
      <xdr:colOff>114300</xdr:colOff>
      <xdr:row>63</xdr:row>
      <xdr:rowOff>155122</xdr:rowOff>
    </xdr:to>
    <xdr:cxnSp macro="">
      <xdr:nvCxnSpPr>
        <xdr:cNvPr id="719" name="直線コネクタ 718">
          <a:extLst>
            <a:ext uri="{FF2B5EF4-FFF2-40B4-BE49-F238E27FC236}">
              <a16:creationId xmlns:a16="http://schemas.microsoft.com/office/drawing/2014/main" id="{D879D67F-3155-4BE7-873C-BDF41FDE2F80}"/>
            </a:ext>
          </a:extLst>
        </xdr:cNvPr>
        <xdr:cNvCxnSpPr/>
      </xdr:nvCxnSpPr>
      <xdr:spPr>
        <a:xfrm>
          <a:off x="18656300" y="10956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textlink="">
      <xdr:nvSpPr>
        <xdr:cNvPr id="720" name="n_1aveValue【保健センター・保健所】&#10;一人当たり面積">
          <a:extLst>
            <a:ext uri="{FF2B5EF4-FFF2-40B4-BE49-F238E27FC236}">
              <a16:creationId xmlns:a16="http://schemas.microsoft.com/office/drawing/2014/main" id="{AB58635C-ACE8-4BAF-8B01-5EBB18BDC4A2}"/>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textlink="">
      <xdr:nvSpPr>
        <xdr:cNvPr id="721" name="n_2aveValue【保健センター・保健所】&#10;一人当たり面積">
          <a:extLst>
            <a:ext uri="{FF2B5EF4-FFF2-40B4-BE49-F238E27FC236}">
              <a16:creationId xmlns:a16="http://schemas.microsoft.com/office/drawing/2014/main" id="{4B56EB4E-8779-4D35-AC8A-0F72333FCA3F}"/>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textlink="">
      <xdr:nvSpPr>
        <xdr:cNvPr id="722" name="n_3aveValue【保健センター・保健所】&#10;一人当たり面積">
          <a:extLst>
            <a:ext uri="{FF2B5EF4-FFF2-40B4-BE49-F238E27FC236}">
              <a16:creationId xmlns:a16="http://schemas.microsoft.com/office/drawing/2014/main" id="{DB6031CC-315D-4B2B-A320-D5E018440161}"/>
            </a:ext>
          </a:extLst>
        </xdr:cNvPr>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textlink="">
      <xdr:nvSpPr>
        <xdr:cNvPr id="723" name="n_4aveValue【保健センター・保健所】&#10;一人当たり面積">
          <a:extLst>
            <a:ext uri="{FF2B5EF4-FFF2-40B4-BE49-F238E27FC236}">
              <a16:creationId xmlns:a16="http://schemas.microsoft.com/office/drawing/2014/main" id="{28C41951-A571-42E7-B31B-4AB412BEF039}"/>
            </a:ext>
          </a:extLst>
        </xdr:cNvPr>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25599</xdr:rowOff>
    </xdr:from>
    <xdr:ext cx="469744" cy="259045"/>
    <xdr:sp textlink="">
      <xdr:nvSpPr>
        <xdr:cNvPr id="724" name="n_1mainValue【保健センター・保健所】&#10;一人当たり面積">
          <a:extLst>
            <a:ext uri="{FF2B5EF4-FFF2-40B4-BE49-F238E27FC236}">
              <a16:creationId xmlns:a16="http://schemas.microsoft.com/office/drawing/2014/main" id="{74471F78-1472-411B-88F7-B9B540F77C93}"/>
            </a:ext>
          </a:extLst>
        </xdr:cNvPr>
        <xdr:cNvSpPr txBox="1"/>
      </xdr:nvSpPr>
      <xdr:spPr>
        <a:xfrm>
          <a:off x="210757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25599</xdr:rowOff>
    </xdr:from>
    <xdr:ext cx="469744" cy="259045"/>
    <xdr:sp textlink="">
      <xdr:nvSpPr>
        <xdr:cNvPr id="725" name="n_2mainValue【保健センター・保健所】&#10;一人当たり面積">
          <a:extLst>
            <a:ext uri="{FF2B5EF4-FFF2-40B4-BE49-F238E27FC236}">
              <a16:creationId xmlns:a16="http://schemas.microsoft.com/office/drawing/2014/main" id="{610CB4A4-23DB-4339-9247-2AC612FF6353}"/>
            </a:ext>
          </a:extLst>
        </xdr:cNvPr>
        <xdr:cNvSpPr txBox="1"/>
      </xdr:nvSpPr>
      <xdr:spPr>
        <a:xfrm>
          <a:off x="201994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25599</xdr:rowOff>
    </xdr:from>
    <xdr:ext cx="469744" cy="259045"/>
    <xdr:sp textlink="">
      <xdr:nvSpPr>
        <xdr:cNvPr id="726" name="n_3mainValue【保健センター・保健所】&#10;一人当たり面積">
          <a:extLst>
            <a:ext uri="{FF2B5EF4-FFF2-40B4-BE49-F238E27FC236}">
              <a16:creationId xmlns:a16="http://schemas.microsoft.com/office/drawing/2014/main" id="{DBF40618-ECFC-4215-9954-41ACF9CA2A9A}"/>
            </a:ext>
          </a:extLst>
        </xdr:cNvPr>
        <xdr:cNvSpPr txBox="1"/>
      </xdr:nvSpPr>
      <xdr:spPr>
        <a:xfrm>
          <a:off x="193104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25599</xdr:rowOff>
    </xdr:from>
    <xdr:ext cx="469744" cy="259045"/>
    <xdr:sp textlink="">
      <xdr:nvSpPr>
        <xdr:cNvPr id="727" name="n_4mainValue【保健センター・保健所】&#10;一人当たり面積">
          <a:extLst>
            <a:ext uri="{FF2B5EF4-FFF2-40B4-BE49-F238E27FC236}">
              <a16:creationId xmlns:a16="http://schemas.microsoft.com/office/drawing/2014/main" id="{13F418A2-6A0C-4E9D-B032-BC2598F0555A}"/>
            </a:ext>
          </a:extLst>
        </xdr:cNvPr>
        <xdr:cNvSpPr txBox="1"/>
      </xdr:nvSpPr>
      <xdr:spPr>
        <a:xfrm>
          <a:off x="184214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728" name="正方形/長方形 727">
          <a:extLst>
            <a:ext uri="{FF2B5EF4-FFF2-40B4-BE49-F238E27FC236}">
              <a16:creationId xmlns:a16="http://schemas.microsoft.com/office/drawing/2014/main" id="{392F201A-CA35-42A0-BCB0-8E412F601CB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729" name="正方形/長方形 728">
          <a:extLst>
            <a:ext uri="{FF2B5EF4-FFF2-40B4-BE49-F238E27FC236}">
              <a16:creationId xmlns:a16="http://schemas.microsoft.com/office/drawing/2014/main" id="{1C68A0F5-686F-49CF-A977-9454862D14E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730" name="正方形/長方形 729">
          <a:extLst>
            <a:ext uri="{FF2B5EF4-FFF2-40B4-BE49-F238E27FC236}">
              <a16:creationId xmlns:a16="http://schemas.microsoft.com/office/drawing/2014/main" id="{0586B1E5-2667-4244-9086-AE752D6A2CD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731" name="正方形/長方形 730">
          <a:extLst>
            <a:ext uri="{FF2B5EF4-FFF2-40B4-BE49-F238E27FC236}">
              <a16:creationId xmlns:a16="http://schemas.microsoft.com/office/drawing/2014/main" id="{B19C9B8D-F97D-4353-8064-CCE5F69E5F8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732" name="正方形/長方形 731">
          <a:extLst>
            <a:ext uri="{FF2B5EF4-FFF2-40B4-BE49-F238E27FC236}">
              <a16:creationId xmlns:a16="http://schemas.microsoft.com/office/drawing/2014/main" id="{D06BE0D3-5C2A-4E02-B015-8236C7CF921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733" name="正方形/長方形 732">
          <a:extLst>
            <a:ext uri="{FF2B5EF4-FFF2-40B4-BE49-F238E27FC236}">
              <a16:creationId xmlns:a16="http://schemas.microsoft.com/office/drawing/2014/main" id="{53E20FE8-E36E-44DC-B019-D831B4426F1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734" name="正方形/長方形 733">
          <a:extLst>
            <a:ext uri="{FF2B5EF4-FFF2-40B4-BE49-F238E27FC236}">
              <a16:creationId xmlns:a16="http://schemas.microsoft.com/office/drawing/2014/main" id="{780CFAA9-E124-487F-B7DC-16AF18E96D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735" name="正方形/長方形 734">
          <a:extLst>
            <a:ext uri="{FF2B5EF4-FFF2-40B4-BE49-F238E27FC236}">
              <a16:creationId xmlns:a16="http://schemas.microsoft.com/office/drawing/2014/main" id="{FE40E546-93EB-40E7-B5CE-BE4CA43144F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textlink="">
      <xdr:nvSpPr>
        <xdr:cNvPr id="736" name="テキスト ボックス 735">
          <a:extLst>
            <a:ext uri="{FF2B5EF4-FFF2-40B4-BE49-F238E27FC236}">
              <a16:creationId xmlns:a16="http://schemas.microsoft.com/office/drawing/2014/main" id="{92C5159C-F257-4B35-BA84-3156DDF2BCB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448846A9-99F2-4A10-8AAF-5D78A58E56E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textlink="">
      <xdr:nvSpPr>
        <xdr:cNvPr id="738" name="テキスト ボックス 737">
          <a:extLst>
            <a:ext uri="{FF2B5EF4-FFF2-40B4-BE49-F238E27FC236}">
              <a16:creationId xmlns:a16="http://schemas.microsoft.com/office/drawing/2014/main" id="{4E6EC69A-A430-4871-9870-0A15B707381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19DAE255-5646-485D-895E-0E4DB6383A3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textlink="">
      <xdr:nvSpPr>
        <xdr:cNvPr id="740" name="テキスト ボックス 739">
          <a:extLst>
            <a:ext uri="{FF2B5EF4-FFF2-40B4-BE49-F238E27FC236}">
              <a16:creationId xmlns:a16="http://schemas.microsoft.com/office/drawing/2014/main" id="{950B0680-EF4D-44C6-8FD7-5EED31F63DF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1107D1E3-4569-4575-AF47-FA252ADA9F5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textlink="">
      <xdr:nvSpPr>
        <xdr:cNvPr id="742" name="テキスト ボックス 741">
          <a:extLst>
            <a:ext uri="{FF2B5EF4-FFF2-40B4-BE49-F238E27FC236}">
              <a16:creationId xmlns:a16="http://schemas.microsoft.com/office/drawing/2014/main" id="{C8F51BC9-4076-483C-BCA5-63745D490DF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1491A347-C08A-4531-9C02-ABEFCBED1B2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textlink="">
      <xdr:nvSpPr>
        <xdr:cNvPr id="744" name="テキスト ボックス 743">
          <a:extLst>
            <a:ext uri="{FF2B5EF4-FFF2-40B4-BE49-F238E27FC236}">
              <a16:creationId xmlns:a16="http://schemas.microsoft.com/office/drawing/2014/main" id="{28894D78-2126-468E-9624-693800C71DB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BAAB3F5E-D8BD-4E5C-B4B7-4DFC29FF9E7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textlink="">
      <xdr:nvSpPr>
        <xdr:cNvPr id="746" name="テキスト ボックス 745">
          <a:extLst>
            <a:ext uri="{FF2B5EF4-FFF2-40B4-BE49-F238E27FC236}">
              <a16:creationId xmlns:a16="http://schemas.microsoft.com/office/drawing/2014/main" id="{750654DE-6636-4ECE-9A72-A6C5FB4D08B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69D1F8A6-5043-4F52-B33E-98A8F71EF0E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textlink="">
      <xdr:nvSpPr>
        <xdr:cNvPr id="748" name="テキスト ボックス 747">
          <a:extLst>
            <a:ext uri="{FF2B5EF4-FFF2-40B4-BE49-F238E27FC236}">
              <a16:creationId xmlns:a16="http://schemas.microsoft.com/office/drawing/2014/main" id="{1267A573-DF31-459D-8B41-A96E993BE19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E611F0C-F927-4F9A-B92B-6D0DD29B0D0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textlink="">
      <xdr:nvSpPr>
        <xdr:cNvPr id="750" name="テキスト ボックス 749">
          <a:extLst>
            <a:ext uri="{FF2B5EF4-FFF2-40B4-BE49-F238E27FC236}">
              <a16:creationId xmlns:a16="http://schemas.microsoft.com/office/drawing/2014/main" id="{3C941C04-EE47-4BCE-B6C9-CC653FE1CAF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textlink="">
      <xdr:nvSpPr>
        <xdr:cNvPr id="751" name="【消防施設】&#10;有形固定資産減価償却率グラフ枠">
          <a:extLst>
            <a:ext uri="{FF2B5EF4-FFF2-40B4-BE49-F238E27FC236}">
              <a16:creationId xmlns:a16="http://schemas.microsoft.com/office/drawing/2014/main" id="{C6C30790-02C5-474C-A622-E4E3B5CB529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a:extLst>
            <a:ext uri="{FF2B5EF4-FFF2-40B4-BE49-F238E27FC236}">
              <a16:creationId xmlns:a16="http://schemas.microsoft.com/office/drawing/2014/main" id="{881CBBA6-6832-430A-81B2-A0BC8EB9CFEA}"/>
            </a:ext>
          </a:extLst>
        </xdr:cNvPr>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textlink="">
      <xdr:nvSpPr>
        <xdr:cNvPr id="753" name="【消防施設】&#10;有形固定資産減価償却率最小値テキスト">
          <a:extLst>
            <a:ext uri="{FF2B5EF4-FFF2-40B4-BE49-F238E27FC236}">
              <a16:creationId xmlns:a16="http://schemas.microsoft.com/office/drawing/2014/main" id="{38D2FCEC-3521-4A36-9614-AFAD34E93ABF}"/>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a:extLst>
            <a:ext uri="{FF2B5EF4-FFF2-40B4-BE49-F238E27FC236}">
              <a16:creationId xmlns:a16="http://schemas.microsoft.com/office/drawing/2014/main" id="{074C0FFC-6F40-47F5-B728-7DFFDE1669B7}"/>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textlink="">
      <xdr:nvSpPr>
        <xdr:cNvPr id="755" name="【消防施設】&#10;有形固定資産減価償却率最大値テキスト">
          <a:extLst>
            <a:ext uri="{FF2B5EF4-FFF2-40B4-BE49-F238E27FC236}">
              <a16:creationId xmlns:a16="http://schemas.microsoft.com/office/drawing/2014/main" id="{578BE764-9494-4CD6-B7DE-10C7013BC18C}"/>
            </a:ext>
          </a:extLst>
        </xdr:cNvPr>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a:extLst>
            <a:ext uri="{FF2B5EF4-FFF2-40B4-BE49-F238E27FC236}">
              <a16:creationId xmlns:a16="http://schemas.microsoft.com/office/drawing/2014/main" id="{A6269935-8ADA-44F8-9862-6DBADED11F93}"/>
            </a:ext>
          </a:extLst>
        </xdr:cNvPr>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textlink="">
      <xdr:nvSpPr>
        <xdr:cNvPr id="757" name="【消防施設】&#10;有形固定資産減価償却率平均値テキスト">
          <a:extLst>
            <a:ext uri="{FF2B5EF4-FFF2-40B4-BE49-F238E27FC236}">
              <a16:creationId xmlns:a16="http://schemas.microsoft.com/office/drawing/2014/main" id="{8B4C5203-CBDC-4D7F-B035-513AB3D36CB2}"/>
            </a:ext>
          </a:extLst>
        </xdr:cNvPr>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textlink="">
      <xdr:nvSpPr>
        <xdr:cNvPr id="758" name="フローチャート: 判断 757">
          <a:extLst>
            <a:ext uri="{FF2B5EF4-FFF2-40B4-BE49-F238E27FC236}">
              <a16:creationId xmlns:a16="http://schemas.microsoft.com/office/drawing/2014/main" id="{FB7CA8EE-0CC6-4756-A426-01F6F33ED25E}"/>
            </a:ext>
          </a:extLst>
        </xdr:cNvPr>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textlink="">
      <xdr:nvSpPr>
        <xdr:cNvPr id="759" name="フローチャート: 判断 758">
          <a:extLst>
            <a:ext uri="{FF2B5EF4-FFF2-40B4-BE49-F238E27FC236}">
              <a16:creationId xmlns:a16="http://schemas.microsoft.com/office/drawing/2014/main" id="{D8783D14-E4C2-4650-B96D-8B69184B5936}"/>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textlink="">
      <xdr:nvSpPr>
        <xdr:cNvPr id="760" name="フローチャート: 判断 759">
          <a:extLst>
            <a:ext uri="{FF2B5EF4-FFF2-40B4-BE49-F238E27FC236}">
              <a16:creationId xmlns:a16="http://schemas.microsoft.com/office/drawing/2014/main" id="{79191E09-49D5-446F-B996-C9C7D66BCC15}"/>
            </a:ext>
          </a:extLst>
        </xdr:cNvPr>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textlink="">
      <xdr:nvSpPr>
        <xdr:cNvPr id="761" name="フローチャート: 判断 760">
          <a:extLst>
            <a:ext uri="{FF2B5EF4-FFF2-40B4-BE49-F238E27FC236}">
              <a16:creationId xmlns:a16="http://schemas.microsoft.com/office/drawing/2014/main" id="{1E9A773E-E291-46FE-8092-60C36B79F27C}"/>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textlink="">
      <xdr:nvSpPr>
        <xdr:cNvPr id="762" name="フローチャート: 判断 761">
          <a:extLst>
            <a:ext uri="{FF2B5EF4-FFF2-40B4-BE49-F238E27FC236}">
              <a16:creationId xmlns:a16="http://schemas.microsoft.com/office/drawing/2014/main" id="{D5C07BFE-EE69-4E23-ABB2-8FAF8AEBA7D7}"/>
            </a:ext>
          </a:extLst>
        </xdr:cNvPr>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textlink="">
      <xdr:nvSpPr>
        <xdr:cNvPr id="763" name="テキスト ボックス 762">
          <a:extLst>
            <a:ext uri="{FF2B5EF4-FFF2-40B4-BE49-F238E27FC236}">
              <a16:creationId xmlns:a16="http://schemas.microsoft.com/office/drawing/2014/main" id="{A412912A-CFBC-4C26-AFB8-B71DECA70CA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textlink="">
      <xdr:nvSpPr>
        <xdr:cNvPr id="764" name="テキスト ボックス 763">
          <a:extLst>
            <a:ext uri="{FF2B5EF4-FFF2-40B4-BE49-F238E27FC236}">
              <a16:creationId xmlns:a16="http://schemas.microsoft.com/office/drawing/2014/main" id="{A8FB8BCE-F94A-40C7-A0A2-448BAE933FE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textlink="">
      <xdr:nvSpPr>
        <xdr:cNvPr id="765" name="テキスト ボックス 764">
          <a:extLst>
            <a:ext uri="{FF2B5EF4-FFF2-40B4-BE49-F238E27FC236}">
              <a16:creationId xmlns:a16="http://schemas.microsoft.com/office/drawing/2014/main" id="{44002679-7947-46BA-AAE0-0FCB3A3A0D8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textlink="">
      <xdr:nvSpPr>
        <xdr:cNvPr id="766" name="テキスト ボックス 765">
          <a:extLst>
            <a:ext uri="{FF2B5EF4-FFF2-40B4-BE49-F238E27FC236}">
              <a16:creationId xmlns:a16="http://schemas.microsoft.com/office/drawing/2014/main" id="{651DC4D4-616E-4A23-B1D8-323EF11985E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textlink="">
      <xdr:nvSpPr>
        <xdr:cNvPr id="767" name="テキスト ボックス 766">
          <a:extLst>
            <a:ext uri="{FF2B5EF4-FFF2-40B4-BE49-F238E27FC236}">
              <a16:creationId xmlns:a16="http://schemas.microsoft.com/office/drawing/2014/main" id="{9A952D6A-2126-48B7-B78B-46F63C17046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97789</xdr:rowOff>
    </xdr:from>
    <xdr:to>
      <xdr:col>85</xdr:col>
      <xdr:colOff>177800</xdr:colOff>
      <xdr:row>80</xdr:row>
      <xdr:rowOff>27939</xdr:rowOff>
    </xdr:to>
    <xdr:sp textlink="">
      <xdr:nvSpPr>
        <xdr:cNvPr id="768" name="楕円 767">
          <a:extLst>
            <a:ext uri="{FF2B5EF4-FFF2-40B4-BE49-F238E27FC236}">
              <a16:creationId xmlns:a16="http://schemas.microsoft.com/office/drawing/2014/main" id="{79A4A03A-CD1F-49F1-8D07-51F07128D42B}"/>
            </a:ext>
          </a:extLst>
        </xdr:cNvPr>
        <xdr:cNvSpPr/>
      </xdr:nvSpPr>
      <xdr:spPr>
        <a:xfrm>
          <a:off x="162687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120666</xdr:rowOff>
    </xdr:from>
    <xdr:ext cx="405111" cy="259045"/>
    <xdr:sp textlink="">
      <xdr:nvSpPr>
        <xdr:cNvPr id="769" name="【消防施設】&#10;有形固定資産減価償却率該当値テキスト">
          <a:extLst>
            <a:ext uri="{FF2B5EF4-FFF2-40B4-BE49-F238E27FC236}">
              <a16:creationId xmlns:a16="http://schemas.microsoft.com/office/drawing/2014/main" id="{66C22E36-6A46-42E6-B2B6-B049D4BF61E6}"/>
            </a:ext>
          </a:extLst>
        </xdr:cNvPr>
        <xdr:cNvSpPr txBox="1"/>
      </xdr:nvSpPr>
      <xdr:spPr>
        <a:xfrm>
          <a:off x="16357600"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63500</xdr:rowOff>
    </xdr:from>
    <xdr:to>
      <xdr:col>81</xdr:col>
      <xdr:colOff>101600</xdr:colOff>
      <xdr:row>79</xdr:row>
      <xdr:rowOff>165100</xdr:rowOff>
    </xdr:to>
    <xdr:sp textlink="">
      <xdr:nvSpPr>
        <xdr:cNvPr id="770" name="楕円 769">
          <a:extLst>
            <a:ext uri="{FF2B5EF4-FFF2-40B4-BE49-F238E27FC236}">
              <a16:creationId xmlns:a16="http://schemas.microsoft.com/office/drawing/2014/main" id="{2B0A7A66-8C94-42D4-A092-B9D527E9A34C}"/>
            </a:ext>
          </a:extLst>
        </xdr:cNvPr>
        <xdr:cNvSpPr/>
      </xdr:nvSpPr>
      <xdr:spPr>
        <a:xfrm>
          <a:off x="15430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114300</xdr:rowOff>
    </xdr:from>
    <xdr:to>
      <xdr:col>85</xdr:col>
      <xdr:colOff>127000</xdr:colOff>
      <xdr:row>79</xdr:row>
      <xdr:rowOff>148589</xdr:rowOff>
    </xdr:to>
    <xdr:cxnSp macro="">
      <xdr:nvCxnSpPr>
        <xdr:cNvPr id="771" name="直線コネクタ 770">
          <a:extLst>
            <a:ext uri="{FF2B5EF4-FFF2-40B4-BE49-F238E27FC236}">
              <a16:creationId xmlns:a16="http://schemas.microsoft.com/office/drawing/2014/main" id="{E3319123-408E-4896-9A51-AB74DD188CE3}"/>
            </a:ext>
          </a:extLst>
        </xdr:cNvPr>
        <xdr:cNvCxnSpPr/>
      </xdr:nvCxnSpPr>
      <xdr:spPr>
        <a:xfrm>
          <a:off x="15481300" y="136588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25400</xdr:rowOff>
    </xdr:from>
    <xdr:to>
      <xdr:col>76</xdr:col>
      <xdr:colOff>165100</xdr:colOff>
      <xdr:row>79</xdr:row>
      <xdr:rowOff>127000</xdr:rowOff>
    </xdr:to>
    <xdr:sp textlink="">
      <xdr:nvSpPr>
        <xdr:cNvPr id="772" name="楕円 771">
          <a:extLst>
            <a:ext uri="{FF2B5EF4-FFF2-40B4-BE49-F238E27FC236}">
              <a16:creationId xmlns:a16="http://schemas.microsoft.com/office/drawing/2014/main" id="{6374D86F-AA5F-4F9F-90D1-EE54B4B375D4}"/>
            </a:ext>
          </a:extLst>
        </xdr:cNvPr>
        <xdr:cNvSpPr/>
      </xdr:nvSpPr>
      <xdr:spPr>
        <a:xfrm>
          <a:off x="14541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76200</xdr:rowOff>
    </xdr:from>
    <xdr:to>
      <xdr:col>81</xdr:col>
      <xdr:colOff>50800</xdr:colOff>
      <xdr:row>79</xdr:row>
      <xdr:rowOff>114300</xdr:rowOff>
    </xdr:to>
    <xdr:cxnSp macro="">
      <xdr:nvCxnSpPr>
        <xdr:cNvPr id="773" name="直線コネクタ 772">
          <a:extLst>
            <a:ext uri="{FF2B5EF4-FFF2-40B4-BE49-F238E27FC236}">
              <a16:creationId xmlns:a16="http://schemas.microsoft.com/office/drawing/2014/main" id="{EB799045-8B64-4998-A5E9-3482D08712E1}"/>
            </a:ext>
          </a:extLst>
        </xdr:cNvPr>
        <xdr:cNvCxnSpPr/>
      </xdr:nvCxnSpPr>
      <xdr:spPr>
        <a:xfrm>
          <a:off x="14592300" y="13620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156845</xdr:rowOff>
    </xdr:from>
    <xdr:to>
      <xdr:col>72</xdr:col>
      <xdr:colOff>38100</xdr:colOff>
      <xdr:row>79</xdr:row>
      <xdr:rowOff>86995</xdr:rowOff>
    </xdr:to>
    <xdr:sp textlink="">
      <xdr:nvSpPr>
        <xdr:cNvPr id="774" name="楕円 773">
          <a:extLst>
            <a:ext uri="{FF2B5EF4-FFF2-40B4-BE49-F238E27FC236}">
              <a16:creationId xmlns:a16="http://schemas.microsoft.com/office/drawing/2014/main" id="{8C92EB08-D848-41E8-A6DE-7EA83C2D111D}"/>
            </a:ext>
          </a:extLst>
        </xdr:cNvPr>
        <xdr:cNvSpPr/>
      </xdr:nvSpPr>
      <xdr:spPr>
        <a:xfrm>
          <a:off x="13652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36195</xdr:rowOff>
    </xdr:from>
    <xdr:to>
      <xdr:col>76</xdr:col>
      <xdr:colOff>114300</xdr:colOff>
      <xdr:row>79</xdr:row>
      <xdr:rowOff>76200</xdr:rowOff>
    </xdr:to>
    <xdr:cxnSp macro="">
      <xdr:nvCxnSpPr>
        <xdr:cNvPr id="775" name="直線コネクタ 774">
          <a:extLst>
            <a:ext uri="{FF2B5EF4-FFF2-40B4-BE49-F238E27FC236}">
              <a16:creationId xmlns:a16="http://schemas.microsoft.com/office/drawing/2014/main" id="{3914975E-4948-461D-9738-29EDCE414210}"/>
            </a:ext>
          </a:extLst>
        </xdr:cNvPr>
        <xdr:cNvCxnSpPr/>
      </xdr:nvCxnSpPr>
      <xdr:spPr>
        <a:xfrm>
          <a:off x="13703300" y="13580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135889</xdr:rowOff>
    </xdr:from>
    <xdr:to>
      <xdr:col>67</xdr:col>
      <xdr:colOff>101600</xdr:colOff>
      <xdr:row>79</xdr:row>
      <xdr:rowOff>66039</xdr:rowOff>
    </xdr:to>
    <xdr:sp textlink="">
      <xdr:nvSpPr>
        <xdr:cNvPr id="776" name="楕円 775">
          <a:extLst>
            <a:ext uri="{FF2B5EF4-FFF2-40B4-BE49-F238E27FC236}">
              <a16:creationId xmlns:a16="http://schemas.microsoft.com/office/drawing/2014/main" id="{119F2E96-6F15-4FA7-9F13-382E3FB447D0}"/>
            </a:ext>
          </a:extLst>
        </xdr:cNvPr>
        <xdr:cNvSpPr/>
      </xdr:nvSpPr>
      <xdr:spPr>
        <a:xfrm>
          <a:off x="12763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15239</xdr:rowOff>
    </xdr:from>
    <xdr:to>
      <xdr:col>71</xdr:col>
      <xdr:colOff>177800</xdr:colOff>
      <xdr:row>79</xdr:row>
      <xdr:rowOff>36195</xdr:rowOff>
    </xdr:to>
    <xdr:cxnSp macro="">
      <xdr:nvCxnSpPr>
        <xdr:cNvPr id="777" name="直線コネクタ 776">
          <a:extLst>
            <a:ext uri="{FF2B5EF4-FFF2-40B4-BE49-F238E27FC236}">
              <a16:creationId xmlns:a16="http://schemas.microsoft.com/office/drawing/2014/main" id="{325062F1-85B4-46AD-9737-0CE5080E0997}"/>
            </a:ext>
          </a:extLst>
        </xdr:cNvPr>
        <xdr:cNvCxnSpPr/>
      </xdr:nvCxnSpPr>
      <xdr:spPr>
        <a:xfrm>
          <a:off x="12814300" y="135597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textlink="">
      <xdr:nvSpPr>
        <xdr:cNvPr id="778" name="n_1aveValue【消防施設】&#10;有形固定資産減価償却率">
          <a:extLst>
            <a:ext uri="{FF2B5EF4-FFF2-40B4-BE49-F238E27FC236}">
              <a16:creationId xmlns:a16="http://schemas.microsoft.com/office/drawing/2014/main" id="{53804530-FD71-4E07-905C-E1D08DEF874C}"/>
            </a:ext>
          </a:extLst>
        </xdr:cNvPr>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textlink="">
      <xdr:nvSpPr>
        <xdr:cNvPr id="779" name="n_2aveValue【消防施設】&#10;有形固定資産減価償却率">
          <a:extLst>
            <a:ext uri="{FF2B5EF4-FFF2-40B4-BE49-F238E27FC236}">
              <a16:creationId xmlns:a16="http://schemas.microsoft.com/office/drawing/2014/main" id="{5F56D120-F990-4D80-BFB0-B8339E277217}"/>
            </a:ext>
          </a:extLst>
        </xdr:cNvPr>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textlink="">
      <xdr:nvSpPr>
        <xdr:cNvPr id="780" name="n_3aveValue【消防施設】&#10;有形固定資産減価償却率">
          <a:extLst>
            <a:ext uri="{FF2B5EF4-FFF2-40B4-BE49-F238E27FC236}">
              <a16:creationId xmlns:a16="http://schemas.microsoft.com/office/drawing/2014/main" id="{B56898B1-A662-4429-A269-D2C11F8B832C}"/>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textlink="">
      <xdr:nvSpPr>
        <xdr:cNvPr id="781" name="n_4aveValue【消防施設】&#10;有形固定資産減価償却率">
          <a:extLst>
            <a:ext uri="{FF2B5EF4-FFF2-40B4-BE49-F238E27FC236}">
              <a16:creationId xmlns:a16="http://schemas.microsoft.com/office/drawing/2014/main" id="{622377CE-4E92-4641-8140-EAED502EF7CA}"/>
            </a:ext>
          </a:extLst>
        </xdr:cNvPr>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10177</xdr:rowOff>
    </xdr:from>
    <xdr:ext cx="405111" cy="259045"/>
    <xdr:sp textlink="">
      <xdr:nvSpPr>
        <xdr:cNvPr id="782" name="n_1mainValue【消防施設】&#10;有形固定資産減価償却率">
          <a:extLst>
            <a:ext uri="{FF2B5EF4-FFF2-40B4-BE49-F238E27FC236}">
              <a16:creationId xmlns:a16="http://schemas.microsoft.com/office/drawing/2014/main" id="{697947AC-2E9B-47D3-999F-727BF0C8E385}"/>
            </a:ext>
          </a:extLst>
        </xdr:cNvPr>
        <xdr:cNvSpPr txBox="1"/>
      </xdr:nvSpPr>
      <xdr:spPr>
        <a:xfrm>
          <a:off x="152660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143527</xdr:rowOff>
    </xdr:from>
    <xdr:ext cx="405111" cy="259045"/>
    <xdr:sp textlink="">
      <xdr:nvSpPr>
        <xdr:cNvPr id="783" name="n_2mainValue【消防施設】&#10;有形固定資産減価償却率">
          <a:extLst>
            <a:ext uri="{FF2B5EF4-FFF2-40B4-BE49-F238E27FC236}">
              <a16:creationId xmlns:a16="http://schemas.microsoft.com/office/drawing/2014/main" id="{E555CC7D-DB44-488A-BE5B-D1FEF213ADA3}"/>
            </a:ext>
          </a:extLst>
        </xdr:cNvPr>
        <xdr:cNvSpPr txBox="1"/>
      </xdr:nvSpPr>
      <xdr:spPr>
        <a:xfrm>
          <a:off x="14389744"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103522</xdr:rowOff>
    </xdr:from>
    <xdr:ext cx="405111" cy="259045"/>
    <xdr:sp textlink="">
      <xdr:nvSpPr>
        <xdr:cNvPr id="784" name="n_3mainValue【消防施設】&#10;有形固定資産減価償却率">
          <a:extLst>
            <a:ext uri="{FF2B5EF4-FFF2-40B4-BE49-F238E27FC236}">
              <a16:creationId xmlns:a16="http://schemas.microsoft.com/office/drawing/2014/main" id="{66CB6DFD-F072-45F9-8B35-74382B3FA069}"/>
            </a:ext>
          </a:extLst>
        </xdr:cNvPr>
        <xdr:cNvSpPr txBox="1"/>
      </xdr:nvSpPr>
      <xdr:spPr>
        <a:xfrm>
          <a:off x="135007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82566</xdr:rowOff>
    </xdr:from>
    <xdr:ext cx="405111" cy="259045"/>
    <xdr:sp textlink="">
      <xdr:nvSpPr>
        <xdr:cNvPr id="785" name="n_4mainValue【消防施設】&#10;有形固定資産減価償却率">
          <a:extLst>
            <a:ext uri="{FF2B5EF4-FFF2-40B4-BE49-F238E27FC236}">
              <a16:creationId xmlns:a16="http://schemas.microsoft.com/office/drawing/2014/main" id="{8D0486CA-EC7D-4CD3-B4B8-61EBD09B00C0}"/>
            </a:ext>
          </a:extLst>
        </xdr:cNvPr>
        <xdr:cNvSpPr txBox="1"/>
      </xdr:nvSpPr>
      <xdr:spPr>
        <a:xfrm>
          <a:off x="12611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textlink="">
      <xdr:nvSpPr>
        <xdr:cNvPr id="786" name="正方形/長方形 785">
          <a:extLst>
            <a:ext uri="{FF2B5EF4-FFF2-40B4-BE49-F238E27FC236}">
              <a16:creationId xmlns:a16="http://schemas.microsoft.com/office/drawing/2014/main" id="{DDCF928D-4B9F-4AF9-BD67-1B3A67EAF0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787" name="正方形/長方形 786">
          <a:extLst>
            <a:ext uri="{FF2B5EF4-FFF2-40B4-BE49-F238E27FC236}">
              <a16:creationId xmlns:a16="http://schemas.microsoft.com/office/drawing/2014/main" id="{74D5C54B-7033-4174-A1B2-50FCA1E31CB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788" name="正方形/長方形 787">
          <a:extLst>
            <a:ext uri="{FF2B5EF4-FFF2-40B4-BE49-F238E27FC236}">
              <a16:creationId xmlns:a16="http://schemas.microsoft.com/office/drawing/2014/main" id="{92F03160-801A-4737-8F50-DC88767CF57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789" name="正方形/長方形 788">
          <a:extLst>
            <a:ext uri="{FF2B5EF4-FFF2-40B4-BE49-F238E27FC236}">
              <a16:creationId xmlns:a16="http://schemas.microsoft.com/office/drawing/2014/main" id="{AD4DAADE-D2C6-45E5-BB96-3D69F7975F0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790" name="正方形/長方形 789">
          <a:extLst>
            <a:ext uri="{FF2B5EF4-FFF2-40B4-BE49-F238E27FC236}">
              <a16:creationId xmlns:a16="http://schemas.microsoft.com/office/drawing/2014/main" id="{AA0AC8F7-6A75-4531-AFB5-7BE5713240C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791" name="正方形/長方形 790">
          <a:extLst>
            <a:ext uri="{FF2B5EF4-FFF2-40B4-BE49-F238E27FC236}">
              <a16:creationId xmlns:a16="http://schemas.microsoft.com/office/drawing/2014/main" id="{BD6E1737-8AAB-457D-AC59-8BBECE814B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792" name="正方形/長方形 791">
          <a:extLst>
            <a:ext uri="{FF2B5EF4-FFF2-40B4-BE49-F238E27FC236}">
              <a16:creationId xmlns:a16="http://schemas.microsoft.com/office/drawing/2014/main" id="{3DCB7643-40C0-4F89-832D-6751D73DC24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793" name="正方形/長方形 792">
          <a:extLst>
            <a:ext uri="{FF2B5EF4-FFF2-40B4-BE49-F238E27FC236}">
              <a16:creationId xmlns:a16="http://schemas.microsoft.com/office/drawing/2014/main" id="{2412F1D4-E18E-4DCF-B7AA-43DF65BB071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textlink="">
      <xdr:nvSpPr>
        <xdr:cNvPr id="794" name="テキスト ボックス 793">
          <a:extLst>
            <a:ext uri="{FF2B5EF4-FFF2-40B4-BE49-F238E27FC236}">
              <a16:creationId xmlns:a16="http://schemas.microsoft.com/office/drawing/2014/main" id="{AE849C69-0594-4B04-9EE8-ECCCD919AE1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EE441456-C703-4036-A14B-EC9C9DD5073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9C0A17FC-E26A-4A7E-A310-436B86824AA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textlink="">
      <xdr:nvSpPr>
        <xdr:cNvPr id="797" name="テキスト ボックス 796">
          <a:extLst>
            <a:ext uri="{FF2B5EF4-FFF2-40B4-BE49-F238E27FC236}">
              <a16:creationId xmlns:a16="http://schemas.microsoft.com/office/drawing/2014/main" id="{1ED8A652-E66B-4CE2-BC07-6310D63DDEE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1293421D-57DB-4ACD-8021-211ECCCF391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textlink="">
      <xdr:nvSpPr>
        <xdr:cNvPr id="799" name="テキスト ボックス 798">
          <a:extLst>
            <a:ext uri="{FF2B5EF4-FFF2-40B4-BE49-F238E27FC236}">
              <a16:creationId xmlns:a16="http://schemas.microsoft.com/office/drawing/2014/main" id="{6A5BDDF5-6629-40D3-8678-3D68AD8357A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226F95BB-CA59-4082-A7D8-CED26DF2E10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textlink="">
      <xdr:nvSpPr>
        <xdr:cNvPr id="801" name="テキスト ボックス 800">
          <a:extLst>
            <a:ext uri="{FF2B5EF4-FFF2-40B4-BE49-F238E27FC236}">
              <a16:creationId xmlns:a16="http://schemas.microsoft.com/office/drawing/2014/main" id="{D8CD7982-17EB-4428-A3F4-55CB07CE35B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AC05C44D-11D7-48CC-AA7A-AAA44DB7123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textlink="">
      <xdr:nvSpPr>
        <xdr:cNvPr id="803" name="テキスト ボックス 802">
          <a:extLst>
            <a:ext uri="{FF2B5EF4-FFF2-40B4-BE49-F238E27FC236}">
              <a16:creationId xmlns:a16="http://schemas.microsoft.com/office/drawing/2014/main" id="{967AC190-0675-4830-B30D-5EF425B0B3B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9A569947-CDB0-4965-9071-AB8F458283D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textlink="">
      <xdr:nvSpPr>
        <xdr:cNvPr id="805" name="テキスト ボックス 804">
          <a:extLst>
            <a:ext uri="{FF2B5EF4-FFF2-40B4-BE49-F238E27FC236}">
              <a16:creationId xmlns:a16="http://schemas.microsoft.com/office/drawing/2014/main" id="{E189543B-C3CA-4D63-831F-C1956CEC19A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F763710E-5277-4CDD-AEA1-D201C9A58B6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textlink="">
      <xdr:nvSpPr>
        <xdr:cNvPr id="807" name="テキスト ボックス 806">
          <a:extLst>
            <a:ext uri="{FF2B5EF4-FFF2-40B4-BE49-F238E27FC236}">
              <a16:creationId xmlns:a16="http://schemas.microsoft.com/office/drawing/2014/main" id="{E7196634-B055-49BA-98FB-4B07D643257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textlink="">
      <xdr:nvSpPr>
        <xdr:cNvPr id="808" name="【消防施設】&#10;一人当たり面積グラフ枠">
          <a:extLst>
            <a:ext uri="{FF2B5EF4-FFF2-40B4-BE49-F238E27FC236}">
              <a16:creationId xmlns:a16="http://schemas.microsoft.com/office/drawing/2014/main" id="{2A449403-D25C-40F4-8A42-2E5383E7C9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a:extLst>
            <a:ext uri="{FF2B5EF4-FFF2-40B4-BE49-F238E27FC236}">
              <a16:creationId xmlns:a16="http://schemas.microsoft.com/office/drawing/2014/main" id="{37701EED-77CD-4F54-B2D1-EFA1EEEC2193}"/>
            </a:ext>
          </a:extLst>
        </xdr:cNvPr>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textlink="">
      <xdr:nvSpPr>
        <xdr:cNvPr id="810" name="【消防施設】&#10;一人当たり面積最小値テキスト">
          <a:extLst>
            <a:ext uri="{FF2B5EF4-FFF2-40B4-BE49-F238E27FC236}">
              <a16:creationId xmlns:a16="http://schemas.microsoft.com/office/drawing/2014/main" id="{70628BB9-0C3F-4C23-A960-C06B3EC4F835}"/>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a:extLst>
            <a:ext uri="{FF2B5EF4-FFF2-40B4-BE49-F238E27FC236}">
              <a16:creationId xmlns:a16="http://schemas.microsoft.com/office/drawing/2014/main" id="{FE6FE656-5EC7-46E6-8E2B-9C1016B5BA6C}"/>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textlink="">
      <xdr:nvSpPr>
        <xdr:cNvPr id="812" name="【消防施設】&#10;一人当たり面積最大値テキスト">
          <a:extLst>
            <a:ext uri="{FF2B5EF4-FFF2-40B4-BE49-F238E27FC236}">
              <a16:creationId xmlns:a16="http://schemas.microsoft.com/office/drawing/2014/main" id="{16D429F8-2FD5-4CFA-AF78-5EB5CCC8F7EE}"/>
            </a:ext>
          </a:extLst>
        </xdr:cNvPr>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a:extLst>
            <a:ext uri="{FF2B5EF4-FFF2-40B4-BE49-F238E27FC236}">
              <a16:creationId xmlns:a16="http://schemas.microsoft.com/office/drawing/2014/main" id="{C54DB0FA-7016-46AD-B80B-8B9492DE513C}"/>
            </a:ext>
          </a:extLst>
        </xdr:cNvPr>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textlink="">
      <xdr:nvSpPr>
        <xdr:cNvPr id="814" name="【消防施設】&#10;一人当たり面積平均値テキスト">
          <a:extLst>
            <a:ext uri="{FF2B5EF4-FFF2-40B4-BE49-F238E27FC236}">
              <a16:creationId xmlns:a16="http://schemas.microsoft.com/office/drawing/2014/main" id="{E8FE281A-E22A-46F2-BA32-A870EBB3347B}"/>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textlink="">
      <xdr:nvSpPr>
        <xdr:cNvPr id="815" name="フローチャート: 判断 814">
          <a:extLst>
            <a:ext uri="{FF2B5EF4-FFF2-40B4-BE49-F238E27FC236}">
              <a16:creationId xmlns:a16="http://schemas.microsoft.com/office/drawing/2014/main" id="{E5E3EEFA-2241-4E33-BDCB-EB79E87D5BA0}"/>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textlink="">
      <xdr:nvSpPr>
        <xdr:cNvPr id="816" name="フローチャート: 判断 815">
          <a:extLst>
            <a:ext uri="{FF2B5EF4-FFF2-40B4-BE49-F238E27FC236}">
              <a16:creationId xmlns:a16="http://schemas.microsoft.com/office/drawing/2014/main" id="{599CC3A1-1A3D-42AC-8523-E1314C1DC470}"/>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textlink="">
      <xdr:nvSpPr>
        <xdr:cNvPr id="817" name="フローチャート: 判断 816">
          <a:extLst>
            <a:ext uri="{FF2B5EF4-FFF2-40B4-BE49-F238E27FC236}">
              <a16:creationId xmlns:a16="http://schemas.microsoft.com/office/drawing/2014/main" id="{B9E2926F-11C0-4022-A68B-01505CAFF1EC}"/>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textlink="">
      <xdr:nvSpPr>
        <xdr:cNvPr id="818" name="フローチャート: 判断 817">
          <a:extLst>
            <a:ext uri="{FF2B5EF4-FFF2-40B4-BE49-F238E27FC236}">
              <a16:creationId xmlns:a16="http://schemas.microsoft.com/office/drawing/2014/main" id="{C2F21E4D-DBF8-4D5F-9946-C0C714455CC7}"/>
            </a:ext>
          </a:extLst>
        </xdr:cNvPr>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textlink="">
      <xdr:nvSpPr>
        <xdr:cNvPr id="819" name="フローチャート: 判断 818">
          <a:extLst>
            <a:ext uri="{FF2B5EF4-FFF2-40B4-BE49-F238E27FC236}">
              <a16:creationId xmlns:a16="http://schemas.microsoft.com/office/drawing/2014/main" id="{FC9748C5-1A8B-4CC3-88B6-67ABBEEB41EC}"/>
            </a:ext>
          </a:extLst>
        </xdr:cNvPr>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textlink="">
      <xdr:nvSpPr>
        <xdr:cNvPr id="820" name="テキスト ボックス 819">
          <a:extLst>
            <a:ext uri="{FF2B5EF4-FFF2-40B4-BE49-F238E27FC236}">
              <a16:creationId xmlns:a16="http://schemas.microsoft.com/office/drawing/2014/main" id="{8DC84724-9FFF-46FD-93D2-E1655E4757D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textlink="">
      <xdr:nvSpPr>
        <xdr:cNvPr id="821" name="テキスト ボックス 820">
          <a:extLst>
            <a:ext uri="{FF2B5EF4-FFF2-40B4-BE49-F238E27FC236}">
              <a16:creationId xmlns:a16="http://schemas.microsoft.com/office/drawing/2014/main" id="{27666ED6-F81B-4220-9C59-6564E70B63B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textlink="">
      <xdr:nvSpPr>
        <xdr:cNvPr id="822" name="テキスト ボックス 821">
          <a:extLst>
            <a:ext uri="{FF2B5EF4-FFF2-40B4-BE49-F238E27FC236}">
              <a16:creationId xmlns:a16="http://schemas.microsoft.com/office/drawing/2014/main" id="{6EB2FA6B-CE85-4FE4-B6AD-302C38A9BC7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textlink="">
      <xdr:nvSpPr>
        <xdr:cNvPr id="823" name="テキスト ボックス 822">
          <a:extLst>
            <a:ext uri="{FF2B5EF4-FFF2-40B4-BE49-F238E27FC236}">
              <a16:creationId xmlns:a16="http://schemas.microsoft.com/office/drawing/2014/main" id="{45E1F320-F583-4EAF-B1A7-E924D16AD09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textlink="">
      <xdr:nvSpPr>
        <xdr:cNvPr id="824" name="テキスト ボックス 823">
          <a:extLst>
            <a:ext uri="{FF2B5EF4-FFF2-40B4-BE49-F238E27FC236}">
              <a16:creationId xmlns:a16="http://schemas.microsoft.com/office/drawing/2014/main" id="{AED28641-D66A-4AEC-80B9-977BBBF8CCE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textlink="">
      <xdr:nvSpPr>
        <xdr:cNvPr id="825" name="楕円 824">
          <a:extLst>
            <a:ext uri="{FF2B5EF4-FFF2-40B4-BE49-F238E27FC236}">
              <a16:creationId xmlns:a16="http://schemas.microsoft.com/office/drawing/2014/main" id="{E9571F18-6839-4847-B2B0-07C1EE3DC763}"/>
            </a:ext>
          </a:extLst>
        </xdr:cNvPr>
        <xdr:cNvSpPr/>
      </xdr:nvSpPr>
      <xdr:spPr>
        <a:xfrm>
          <a:off x="22110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152416</xdr:rowOff>
    </xdr:from>
    <xdr:ext cx="469744" cy="259045"/>
    <xdr:sp textlink="">
      <xdr:nvSpPr>
        <xdr:cNvPr id="826" name="【消防施設】&#10;一人当たり面積該当値テキスト">
          <a:extLst>
            <a:ext uri="{FF2B5EF4-FFF2-40B4-BE49-F238E27FC236}">
              <a16:creationId xmlns:a16="http://schemas.microsoft.com/office/drawing/2014/main" id="{118766A5-81F3-4498-9A2B-F1F024CD4C9C}"/>
            </a:ext>
          </a:extLst>
        </xdr:cNvPr>
        <xdr:cNvSpPr txBox="1"/>
      </xdr:nvSpPr>
      <xdr:spPr>
        <a:xfrm>
          <a:off x="22199600"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textlink="">
      <xdr:nvSpPr>
        <xdr:cNvPr id="827" name="楕円 826">
          <a:extLst>
            <a:ext uri="{FF2B5EF4-FFF2-40B4-BE49-F238E27FC236}">
              <a16:creationId xmlns:a16="http://schemas.microsoft.com/office/drawing/2014/main" id="{2705146F-D9E6-4787-8D0E-AFD3D35825E1}"/>
            </a:ext>
          </a:extLst>
        </xdr:cNvPr>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53339</xdr:rowOff>
    </xdr:from>
    <xdr:to>
      <xdr:col>116</xdr:col>
      <xdr:colOff>63500</xdr:colOff>
      <xdr:row>85</xdr:row>
      <xdr:rowOff>57150</xdr:rowOff>
    </xdr:to>
    <xdr:cxnSp macro="">
      <xdr:nvCxnSpPr>
        <xdr:cNvPr id="828" name="直線コネクタ 827">
          <a:extLst>
            <a:ext uri="{FF2B5EF4-FFF2-40B4-BE49-F238E27FC236}">
              <a16:creationId xmlns:a16="http://schemas.microsoft.com/office/drawing/2014/main" id="{91565756-7C17-447E-97E5-7C854FBAF791}"/>
            </a:ext>
          </a:extLst>
        </xdr:cNvPr>
        <xdr:cNvCxnSpPr/>
      </xdr:nvCxnSpPr>
      <xdr:spPr>
        <a:xfrm flipV="1">
          <a:off x="21323300" y="146265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textlink="">
      <xdr:nvSpPr>
        <xdr:cNvPr id="829" name="楕円 828">
          <a:extLst>
            <a:ext uri="{FF2B5EF4-FFF2-40B4-BE49-F238E27FC236}">
              <a16:creationId xmlns:a16="http://schemas.microsoft.com/office/drawing/2014/main" id="{1CF242BB-7EE3-4271-ACA6-8BD9C64BED0F}"/>
            </a:ext>
          </a:extLst>
        </xdr:cNvPr>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830" name="直線コネクタ 829">
          <a:extLst>
            <a:ext uri="{FF2B5EF4-FFF2-40B4-BE49-F238E27FC236}">
              <a16:creationId xmlns:a16="http://schemas.microsoft.com/office/drawing/2014/main" id="{240437C0-6B07-4677-98DE-0715A2B05440}"/>
            </a:ext>
          </a:extLst>
        </xdr:cNvPr>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10161</xdr:rowOff>
    </xdr:from>
    <xdr:to>
      <xdr:col>102</xdr:col>
      <xdr:colOff>165100</xdr:colOff>
      <xdr:row>85</xdr:row>
      <xdr:rowOff>111761</xdr:rowOff>
    </xdr:to>
    <xdr:sp textlink="">
      <xdr:nvSpPr>
        <xdr:cNvPr id="831" name="楕円 830">
          <a:extLst>
            <a:ext uri="{FF2B5EF4-FFF2-40B4-BE49-F238E27FC236}">
              <a16:creationId xmlns:a16="http://schemas.microsoft.com/office/drawing/2014/main" id="{8506735A-836C-4BE3-832D-9D1B1DF0FE14}"/>
            </a:ext>
          </a:extLst>
        </xdr:cNvPr>
        <xdr:cNvSpPr/>
      </xdr:nvSpPr>
      <xdr:spPr>
        <a:xfrm>
          <a:off x="19494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60961</xdr:rowOff>
    </xdr:to>
    <xdr:cxnSp macro="">
      <xdr:nvCxnSpPr>
        <xdr:cNvPr id="832" name="直線コネクタ 831">
          <a:extLst>
            <a:ext uri="{FF2B5EF4-FFF2-40B4-BE49-F238E27FC236}">
              <a16:creationId xmlns:a16="http://schemas.microsoft.com/office/drawing/2014/main" id="{C96C34E9-DAE5-4AB2-A7FF-D5549701425A}"/>
            </a:ext>
          </a:extLst>
        </xdr:cNvPr>
        <xdr:cNvCxnSpPr/>
      </xdr:nvCxnSpPr>
      <xdr:spPr>
        <a:xfrm flipV="1">
          <a:off x="19545300" y="1463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10161</xdr:rowOff>
    </xdr:from>
    <xdr:to>
      <xdr:col>98</xdr:col>
      <xdr:colOff>38100</xdr:colOff>
      <xdr:row>85</xdr:row>
      <xdr:rowOff>111761</xdr:rowOff>
    </xdr:to>
    <xdr:sp textlink="">
      <xdr:nvSpPr>
        <xdr:cNvPr id="833" name="楕円 832">
          <a:extLst>
            <a:ext uri="{FF2B5EF4-FFF2-40B4-BE49-F238E27FC236}">
              <a16:creationId xmlns:a16="http://schemas.microsoft.com/office/drawing/2014/main" id="{827D170A-DB69-478C-802B-9C5301916B84}"/>
            </a:ext>
          </a:extLst>
        </xdr:cNvPr>
        <xdr:cNvSpPr/>
      </xdr:nvSpPr>
      <xdr:spPr>
        <a:xfrm>
          <a:off x="18605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60961</xdr:rowOff>
    </xdr:from>
    <xdr:to>
      <xdr:col>102</xdr:col>
      <xdr:colOff>114300</xdr:colOff>
      <xdr:row>85</xdr:row>
      <xdr:rowOff>60961</xdr:rowOff>
    </xdr:to>
    <xdr:cxnSp macro="">
      <xdr:nvCxnSpPr>
        <xdr:cNvPr id="834" name="直線コネクタ 833">
          <a:extLst>
            <a:ext uri="{FF2B5EF4-FFF2-40B4-BE49-F238E27FC236}">
              <a16:creationId xmlns:a16="http://schemas.microsoft.com/office/drawing/2014/main" id="{9A7DCA98-1BD3-47EF-BC7A-02569D7125E5}"/>
            </a:ext>
          </a:extLst>
        </xdr:cNvPr>
        <xdr:cNvCxnSpPr/>
      </xdr:nvCxnSpPr>
      <xdr:spPr>
        <a:xfrm>
          <a:off x="18656300" y="14634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textlink="">
      <xdr:nvSpPr>
        <xdr:cNvPr id="835" name="n_1aveValue【消防施設】&#10;一人当たり面積">
          <a:extLst>
            <a:ext uri="{FF2B5EF4-FFF2-40B4-BE49-F238E27FC236}">
              <a16:creationId xmlns:a16="http://schemas.microsoft.com/office/drawing/2014/main" id="{6A84E0AF-B004-4884-B01B-5574FB885871}"/>
            </a:ext>
          </a:extLst>
        </xdr:cNvPr>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textlink="">
      <xdr:nvSpPr>
        <xdr:cNvPr id="836" name="n_2aveValue【消防施設】&#10;一人当たり面積">
          <a:extLst>
            <a:ext uri="{FF2B5EF4-FFF2-40B4-BE49-F238E27FC236}">
              <a16:creationId xmlns:a16="http://schemas.microsoft.com/office/drawing/2014/main" id="{753B9FDB-64D1-4505-8708-558D290B2888}"/>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textlink="">
      <xdr:nvSpPr>
        <xdr:cNvPr id="837" name="n_3aveValue【消防施設】&#10;一人当たり面積">
          <a:extLst>
            <a:ext uri="{FF2B5EF4-FFF2-40B4-BE49-F238E27FC236}">
              <a16:creationId xmlns:a16="http://schemas.microsoft.com/office/drawing/2014/main" id="{62AAC86A-3C5E-4727-9CDC-182C451687C1}"/>
            </a:ext>
          </a:extLst>
        </xdr:cNvPr>
        <xdr:cNvSpPr txBox="1"/>
      </xdr:nvSpPr>
      <xdr:spPr>
        <a:xfrm>
          <a:off x="19310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106697</xdr:rowOff>
    </xdr:from>
    <xdr:ext cx="469744" cy="259045"/>
    <xdr:sp textlink="">
      <xdr:nvSpPr>
        <xdr:cNvPr id="838" name="n_4aveValue【消防施設】&#10;一人当たり面積">
          <a:extLst>
            <a:ext uri="{FF2B5EF4-FFF2-40B4-BE49-F238E27FC236}">
              <a16:creationId xmlns:a16="http://schemas.microsoft.com/office/drawing/2014/main" id="{E6B46A46-608B-4AC7-BB3B-700D5CD2F853}"/>
            </a:ext>
          </a:extLst>
        </xdr:cNvPr>
        <xdr:cNvSpPr txBox="1"/>
      </xdr:nvSpPr>
      <xdr:spPr>
        <a:xfrm>
          <a:off x="18421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textlink="">
      <xdr:nvSpPr>
        <xdr:cNvPr id="839" name="n_1mainValue【消防施設】&#10;一人当たり面積">
          <a:extLst>
            <a:ext uri="{FF2B5EF4-FFF2-40B4-BE49-F238E27FC236}">
              <a16:creationId xmlns:a16="http://schemas.microsoft.com/office/drawing/2014/main" id="{E6D3307F-EB00-46E3-BF07-43DA7AF5C794}"/>
            </a:ext>
          </a:extLst>
        </xdr:cNvPr>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textlink="">
      <xdr:nvSpPr>
        <xdr:cNvPr id="840" name="n_2mainValue【消防施設】&#10;一人当たり面積">
          <a:extLst>
            <a:ext uri="{FF2B5EF4-FFF2-40B4-BE49-F238E27FC236}">
              <a16:creationId xmlns:a16="http://schemas.microsoft.com/office/drawing/2014/main" id="{4C02E073-068C-4A48-A99D-B182166AC6E4}"/>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textlink="">
      <xdr:nvSpPr>
        <xdr:cNvPr id="841" name="n_3mainValue【消防施設】&#10;一人当たり面積">
          <a:extLst>
            <a:ext uri="{FF2B5EF4-FFF2-40B4-BE49-F238E27FC236}">
              <a16:creationId xmlns:a16="http://schemas.microsoft.com/office/drawing/2014/main" id="{25C6167E-1E39-48D2-8632-82DF55FAE35F}"/>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textlink="">
      <xdr:nvSpPr>
        <xdr:cNvPr id="842" name="n_4mainValue【消防施設】&#10;一人当たり面積">
          <a:extLst>
            <a:ext uri="{FF2B5EF4-FFF2-40B4-BE49-F238E27FC236}">
              <a16:creationId xmlns:a16="http://schemas.microsoft.com/office/drawing/2014/main" id="{E86B5B49-99A8-4324-9CCD-B2D5AF0AA670}"/>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textlink="">
      <xdr:nvSpPr>
        <xdr:cNvPr id="843" name="正方形/長方形 842">
          <a:extLst>
            <a:ext uri="{FF2B5EF4-FFF2-40B4-BE49-F238E27FC236}">
              <a16:creationId xmlns:a16="http://schemas.microsoft.com/office/drawing/2014/main" id="{FBA88D16-BFCC-41D5-B299-2256FE4FB8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844" name="正方形/長方形 843">
          <a:extLst>
            <a:ext uri="{FF2B5EF4-FFF2-40B4-BE49-F238E27FC236}">
              <a16:creationId xmlns:a16="http://schemas.microsoft.com/office/drawing/2014/main" id="{42501B93-D6AB-45B3-B604-97A33EB031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845" name="正方形/長方形 844">
          <a:extLst>
            <a:ext uri="{FF2B5EF4-FFF2-40B4-BE49-F238E27FC236}">
              <a16:creationId xmlns:a16="http://schemas.microsoft.com/office/drawing/2014/main" id="{488FB219-25B8-459B-8E3C-C6586E7639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846" name="正方形/長方形 845">
          <a:extLst>
            <a:ext uri="{FF2B5EF4-FFF2-40B4-BE49-F238E27FC236}">
              <a16:creationId xmlns:a16="http://schemas.microsoft.com/office/drawing/2014/main" id="{D9CBA4E1-2E62-4DA1-8E3B-FFE57BEEFAE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847" name="正方形/長方形 846">
          <a:extLst>
            <a:ext uri="{FF2B5EF4-FFF2-40B4-BE49-F238E27FC236}">
              <a16:creationId xmlns:a16="http://schemas.microsoft.com/office/drawing/2014/main" id="{AF8A21BF-743C-4FF1-B371-BFFDF28B1D7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848" name="正方形/長方形 847">
          <a:extLst>
            <a:ext uri="{FF2B5EF4-FFF2-40B4-BE49-F238E27FC236}">
              <a16:creationId xmlns:a16="http://schemas.microsoft.com/office/drawing/2014/main" id="{1842ABA2-A9C4-47B5-9D28-03B5C0F3153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849" name="正方形/長方形 848">
          <a:extLst>
            <a:ext uri="{FF2B5EF4-FFF2-40B4-BE49-F238E27FC236}">
              <a16:creationId xmlns:a16="http://schemas.microsoft.com/office/drawing/2014/main" id="{429A4126-D885-471E-8409-9DA4B3A3DEE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850" name="正方形/長方形 849">
          <a:extLst>
            <a:ext uri="{FF2B5EF4-FFF2-40B4-BE49-F238E27FC236}">
              <a16:creationId xmlns:a16="http://schemas.microsoft.com/office/drawing/2014/main" id="{114816FF-66B0-4656-8B37-90BE743915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textlink="">
      <xdr:nvSpPr>
        <xdr:cNvPr id="851" name="テキスト ボックス 850">
          <a:extLst>
            <a:ext uri="{FF2B5EF4-FFF2-40B4-BE49-F238E27FC236}">
              <a16:creationId xmlns:a16="http://schemas.microsoft.com/office/drawing/2014/main" id="{EA7E8164-7D65-4530-90A9-7206D91B916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D951A0C7-7AF4-4C8D-986D-378AA3D82B1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textlink="">
      <xdr:nvSpPr>
        <xdr:cNvPr id="853" name="テキスト ボックス 852">
          <a:extLst>
            <a:ext uri="{FF2B5EF4-FFF2-40B4-BE49-F238E27FC236}">
              <a16:creationId xmlns:a16="http://schemas.microsoft.com/office/drawing/2014/main" id="{B106CE42-5ABF-4CB9-88FE-2535CCE9F2A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776A0D9A-B854-4D89-945E-546DB1408AC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textlink="">
      <xdr:nvSpPr>
        <xdr:cNvPr id="855" name="テキスト ボックス 854">
          <a:extLst>
            <a:ext uri="{FF2B5EF4-FFF2-40B4-BE49-F238E27FC236}">
              <a16:creationId xmlns:a16="http://schemas.microsoft.com/office/drawing/2014/main" id="{9712EE64-B737-4BA8-9528-3CEC3E16E7F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F2D12D61-6416-4E30-8826-266A6EB314C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textlink="">
      <xdr:nvSpPr>
        <xdr:cNvPr id="857" name="テキスト ボックス 856">
          <a:extLst>
            <a:ext uri="{FF2B5EF4-FFF2-40B4-BE49-F238E27FC236}">
              <a16:creationId xmlns:a16="http://schemas.microsoft.com/office/drawing/2014/main" id="{811BF9C0-1C2A-430D-8425-85B60A3ACBC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484F62D8-04FA-4FDE-BEB4-B5EBF101D5D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textlink="">
      <xdr:nvSpPr>
        <xdr:cNvPr id="859" name="テキスト ボックス 858">
          <a:extLst>
            <a:ext uri="{FF2B5EF4-FFF2-40B4-BE49-F238E27FC236}">
              <a16:creationId xmlns:a16="http://schemas.microsoft.com/office/drawing/2014/main" id="{4719A79D-6436-4DAF-8F38-A9DD55861FA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FD14FE25-4459-4CD2-8ABB-4BC6461DB2E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textlink="">
      <xdr:nvSpPr>
        <xdr:cNvPr id="861" name="テキスト ボックス 860">
          <a:extLst>
            <a:ext uri="{FF2B5EF4-FFF2-40B4-BE49-F238E27FC236}">
              <a16:creationId xmlns:a16="http://schemas.microsoft.com/office/drawing/2014/main" id="{88244680-AF41-4327-A9B7-CA6775CD93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5E218F44-FC63-4099-9CED-6B475EECF95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textlink="">
      <xdr:nvSpPr>
        <xdr:cNvPr id="863" name="テキスト ボックス 862">
          <a:extLst>
            <a:ext uri="{FF2B5EF4-FFF2-40B4-BE49-F238E27FC236}">
              <a16:creationId xmlns:a16="http://schemas.microsoft.com/office/drawing/2014/main" id="{5000EA37-115B-47C8-BA5B-A941373C464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2DC59918-C231-47CB-9AA5-D2D767B3B50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textlink="">
      <xdr:nvSpPr>
        <xdr:cNvPr id="865" name="テキスト ボックス 864">
          <a:extLst>
            <a:ext uri="{FF2B5EF4-FFF2-40B4-BE49-F238E27FC236}">
              <a16:creationId xmlns:a16="http://schemas.microsoft.com/office/drawing/2014/main" id="{68737854-47BC-4CD1-BF0D-97212F6AFD3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E69A952E-CC46-4009-9E22-61377F52A61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textlink="">
      <xdr:nvSpPr>
        <xdr:cNvPr id="867" name="【庁舎】&#10;有形固定資産減価償却率グラフ枠">
          <a:extLst>
            <a:ext uri="{FF2B5EF4-FFF2-40B4-BE49-F238E27FC236}">
              <a16:creationId xmlns:a16="http://schemas.microsoft.com/office/drawing/2014/main" id="{44B499F7-E666-49D6-B56F-B575C1FFA87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a:extLst>
            <a:ext uri="{FF2B5EF4-FFF2-40B4-BE49-F238E27FC236}">
              <a16:creationId xmlns:a16="http://schemas.microsoft.com/office/drawing/2014/main" id="{08E04404-A8F6-46F0-9B8B-5AE5E2536B42}"/>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textlink="">
      <xdr:nvSpPr>
        <xdr:cNvPr id="869" name="【庁舎】&#10;有形固定資産減価償却率最小値テキスト">
          <a:extLst>
            <a:ext uri="{FF2B5EF4-FFF2-40B4-BE49-F238E27FC236}">
              <a16:creationId xmlns:a16="http://schemas.microsoft.com/office/drawing/2014/main" id="{513C705B-8107-4432-8837-D812DE5CE4A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a:extLst>
            <a:ext uri="{FF2B5EF4-FFF2-40B4-BE49-F238E27FC236}">
              <a16:creationId xmlns:a16="http://schemas.microsoft.com/office/drawing/2014/main" id="{A0E7E847-DE25-4517-B001-70621718D4E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textlink="">
      <xdr:nvSpPr>
        <xdr:cNvPr id="871" name="【庁舎】&#10;有形固定資産減価償却率最大値テキスト">
          <a:extLst>
            <a:ext uri="{FF2B5EF4-FFF2-40B4-BE49-F238E27FC236}">
              <a16:creationId xmlns:a16="http://schemas.microsoft.com/office/drawing/2014/main" id="{7C6D5F47-FDF0-46CE-B275-CDBF88E3BD31}"/>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a:extLst>
            <a:ext uri="{FF2B5EF4-FFF2-40B4-BE49-F238E27FC236}">
              <a16:creationId xmlns:a16="http://schemas.microsoft.com/office/drawing/2014/main" id="{5F4410A6-A65E-40CC-8563-FE0E5B58B922}"/>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textlink="">
      <xdr:nvSpPr>
        <xdr:cNvPr id="873" name="【庁舎】&#10;有形固定資産減価償却率平均値テキスト">
          <a:extLst>
            <a:ext uri="{FF2B5EF4-FFF2-40B4-BE49-F238E27FC236}">
              <a16:creationId xmlns:a16="http://schemas.microsoft.com/office/drawing/2014/main" id="{70F426DB-C7AB-4589-A233-BA7645EBB84F}"/>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textlink="">
      <xdr:nvSpPr>
        <xdr:cNvPr id="874" name="フローチャート: 判断 873">
          <a:extLst>
            <a:ext uri="{FF2B5EF4-FFF2-40B4-BE49-F238E27FC236}">
              <a16:creationId xmlns:a16="http://schemas.microsoft.com/office/drawing/2014/main" id="{F047D3F1-E3D2-4A18-B51F-ECB412D9FD63}"/>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textlink="">
      <xdr:nvSpPr>
        <xdr:cNvPr id="875" name="フローチャート: 判断 874">
          <a:extLst>
            <a:ext uri="{FF2B5EF4-FFF2-40B4-BE49-F238E27FC236}">
              <a16:creationId xmlns:a16="http://schemas.microsoft.com/office/drawing/2014/main" id="{D334E429-76FE-4553-930B-46FDEE03AE53}"/>
            </a:ext>
          </a:extLst>
        </xdr:cNvPr>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textlink="">
      <xdr:nvSpPr>
        <xdr:cNvPr id="876" name="フローチャート: 判断 875">
          <a:extLst>
            <a:ext uri="{FF2B5EF4-FFF2-40B4-BE49-F238E27FC236}">
              <a16:creationId xmlns:a16="http://schemas.microsoft.com/office/drawing/2014/main" id="{AF3D80AE-6F41-47B0-9B98-61975DE3B7FD}"/>
            </a:ext>
          </a:extLst>
        </xdr:cNvPr>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textlink="">
      <xdr:nvSpPr>
        <xdr:cNvPr id="877" name="フローチャート: 判断 876">
          <a:extLst>
            <a:ext uri="{FF2B5EF4-FFF2-40B4-BE49-F238E27FC236}">
              <a16:creationId xmlns:a16="http://schemas.microsoft.com/office/drawing/2014/main" id="{A3DACE90-059D-4355-84FA-FC356084BD26}"/>
            </a:ext>
          </a:extLst>
        </xdr:cNvPr>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textlink="">
      <xdr:nvSpPr>
        <xdr:cNvPr id="878" name="フローチャート: 判断 877">
          <a:extLst>
            <a:ext uri="{FF2B5EF4-FFF2-40B4-BE49-F238E27FC236}">
              <a16:creationId xmlns:a16="http://schemas.microsoft.com/office/drawing/2014/main" id="{49CF701D-6B06-431C-837F-4E39D108CFB2}"/>
            </a:ext>
          </a:extLst>
        </xdr:cNvPr>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textlink="">
      <xdr:nvSpPr>
        <xdr:cNvPr id="879" name="テキスト ボックス 878">
          <a:extLst>
            <a:ext uri="{FF2B5EF4-FFF2-40B4-BE49-F238E27FC236}">
              <a16:creationId xmlns:a16="http://schemas.microsoft.com/office/drawing/2014/main" id="{0C6F743D-3F2A-42D6-8ED6-E0EE8602DD5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textlink="">
      <xdr:nvSpPr>
        <xdr:cNvPr id="880" name="テキスト ボックス 879">
          <a:extLst>
            <a:ext uri="{FF2B5EF4-FFF2-40B4-BE49-F238E27FC236}">
              <a16:creationId xmlns:a16="http://schemas.microsoft.com/office/drawing/2014/main" id="{49949989-584E-4816-8BB2-982C764E3F7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textlink="">
      <xdr:nvSpPr>
        <xdr:cNvPr id="881" name="テキスト ボックス 880">
          <a:extLst>
            <a:ext uri="{FF2B5EF4-FFF2-40B4-BE49-F238E27FC236}">
              <a16:creationId xmlns:a16="http://schemas.microsoft.com/office/drawing/2014/main" id="{2670D72A-CEF0-4269-8B7C-F2AC94FA60E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textlink="">
      <xdr:nvSpPr>
        <xdr:cNvPr id="882" name="テキスト ボックス 881">
          <a:extLst>
            <a:ext uri="{FF2B5EF4-FFF2-40B4-BE49-F238E27FC236}">
              <a16:creationId xmlns:a16="http://schemas.microsoft.com/office/drawing/2014/main" id="{338FEF3A-69E0-4B20-8678-5F1E2F3B0EE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textlink="">
      <xdr:nvSpPr>
        <xdr:cNvPr id="883" name="テキスト ボックス 882">
          <a:extLst>
            <a:ext uri="{FF2B5EF4-FFF2-40B4-BE49-F238E27FC236}">
              <a16:creationId xmlns:a16="http://schemas.microsoft.com/office/drawing/2014/main" id="{D010BA32-5AC7-40B6-84CA-0DE9E4530C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7438</xdr:rowOff>
    </xdr:from>
    <xdr:to>
      <xdr:col>85</xdr:col>
      <xdr:colOff>177800</xdr:colOff>
      <xdr:row>107</xdr:row>
      <xdr:rowOff>109038</xdr:rowOff>
    </xdr:to>
    <xdr:sp textlink="">
      <xdr:nvSpPr>
        <xdr:cNvPr id="884" name="楕円 883">
          <a:extLst>
            <a:ext uri="{FF2B5EF4-FFF2-40B4-BE49-F238E27FC236}">
              <a16:creationId xmlns:a16="http://schemas.microsoft.com/office/drawing/2014/main" id="{4FB43C2A-AC2D-4B5F-89A6-A9B3420C657C}"/>
            </a:ext>
          </a:extLst>
        </xdr:cNvPr>
        <xdr:cNvSpPr/>
      </xdr:nvSpPr>
      <xdr:spPr>
        <a:xfrm>
          <a:off x="16268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157315</xdr:rowOff>
    </xdr:from>
    <xdr:ext cx="405111" cy="259045"/>
    <xdr:sp textlink="">
      <xdr:nvSpPr>
        <xdr:cNvPr id="885" name="【庁舎】&#10;有形固定資産減価償却率該当値テキスト">
          <a:extLst>
            <a:ext uri="{FF2B5EF4-FFF2-40B4-BE49-F238E27FC236}">
              <a16:creationId xmlns:a16="http://schemas.microsoft.com/office/drawing/2014/main" id="{CA876D2A-A91D-4255-A1A9-D800BAEA625C}"/>
            </a:ext>
          </a:extLst>
        </xdr:cNvPr>
        <xdr:cNvSpPr txBox="1"/>
      </xdr:nvSpPr>
      <xdr:spPr>
        <a:xfrm>
          <a:off x="16357600"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156029</xdr:rowOff>
    </xdr:from>
    <xdr:to>
      <xdr:col>81</xdr:col>
      <xdr:colOff>101600</xdr:colOff>
      <xdr:row>107</xdr:row>
      <xdr:rowOff>86179</xdr:rowOff>
    </xdr:to>
    <xdr:sp textlink="">
      <xdr:nvSpPr>
        <xdr:cNvPr id="886" name="楕円 885">
          <a:extLst>
            <a:ext uri="{FF2B5EF4-FFF2-40B4-BE49-F238E27FC236}">
              <a16:creationId xmlns:a16="http://schemas.microsoft.com/office/drawing/2014/main" id="{B26826BC-BA18-418A-8C99-C70AE34AD095}"/>
            </a:ext>
          </a:extLst>
        </xdr:cNvPr>
        <xdr:cNvSpPr/>
      </xdr:nvSpPr>
      <xdr:spPr>
        <a:xfrm>
          <a:off x="15430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35379</xdr:rowOff>
    </xdr:from>
    <xdr:to>
      <xdr:col>85</xdr:col>
      <xdr:colOff>127000</xdr:colOff>
      <xdr:row>107</xdr:row>
      <xdr:rowOff>58238</xdr:rowOff>
    </xdr:to>
    <xdr:cxnSp macro="">
      <xdr:nvCxnSpPr>
        <xdr:cNvPr id="887" name="直線コネクタ 886">
          <a:extLst>
            <a:ext uri="{FF2B5EF4-FFF2-40B4-BE49-F238E27FC236}">
              <a16:creationId xmlns:a16="http://schemas.microsoft.com/office/drawing/2014/main" id="{D4F50481-AC83-4687-B82C-3EFE93A6CD63}"/>
            </a:ext>
          </a:extLst>
        </xdr:cNvPr>
        <xdr:cNvCxnSpPr/>
      </xdr:nvCxnSpPr>
      <xdr:spPr>
        <a:xfrm>
          <a:off x="15481300" y="1838052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121738</xdr:rowOff>
    </xdr:from>
    <xdr:to>
      <xdr:col>76</xdr:col>
      <xdr:colOff>165100</xdr:colOff>
      <xdr:row>107</xdr:row>
      <xdr:rowOff>51888</xdr:rowOff>
    </xdr:to>
    <xdr:sp textlink="">
      <xdr:nvSpPr>
        <xdr:cNvPr id="888" name="楕円 887">
          <a:extLst>
            <a:ext uri="{FF2B5EF4-FFF2-40B4-BE49-F238E27FC236}">
              <a16:creationId xmlns:a16="http://schemas.microsoft.com/office/drawing/2014/main" id="{68A003E1-887E-4D07-B240-F79C6400CD6C}"/>
            </a:ext>
          </a:extLst>
        </xdr:cNvPr>
        <xdr:cNvSpPr/>
      </xdr:nvSpPr>
      <xdr:spPr>
        <a:xfrm>
          <a:off x="14541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xdr:rowOff>
    </xdr:from>
    <xdr:to>
      <xdr:col>81</xdr:col>
      <xdr:colOff>50800</xdr:colOff>
      <xdr:row>107</xdr:row>
      <xdr:rowOff>35379</xdr:rowOff>
    </xdr:to>
    <xdr:cxnSp macro="">
      <xdr:nvCxnSpPr>
        <xdr:cNvPr id="889" name="直線コネクタ 888">
          <a:extLst>
            <a:ext uri="{FF2B5EF4-FFF2-40B4-BE49-F238E27FC236}">
              <a16:creationId xmlns:a16="http://schemas.microsoft.com/office/drawing/2014/main" id="{11F389AA-EDF0-45F1-8F43-D90792529463}"/>
            </a:ext>
          </a:extLst>
        </xdr:cNvPr>
        <xdr:cNvCxnSpPr/>
      </xdr:nvCxnSpPr>
      <xdr:spPr>
        <a:xfrm>
          <a:off x="14592300" y="183462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92348</xdr:rowOff>
    </xdr:from>
    <xdr:to>
      <xdr:col>72</xdr:col>
      <xdr:colOff>38100</xdr:colOff>
      <xdr:row>107</xdr:row>
      <xdr:rowOff>22498</xdr:rowOff>
    </xdr:to>
    <xdr:sp textlink="">
      <xdr:nvSpPr>
        <xdr:cNvPr id="890" name="楕円 889">
          <a:extLst>
            <a:ext uri="{FF2B5EF4-FFF2-40B4-BE49-F238E27FC236}">
              <a16:creationId xmlns:a16="http://schemas.microsoft.com/office/drawing/2014/main" id="{048817D2-435D-4441-B95F-D409F449D147}"/>
            </a:ext>
          </a:extLst>
        </xdr:cNvPr>
        <xdr:cNvSpPr/>
      </xdr:nvSpPr>
      <xdr:spPr>
        <a:xfrm>
          <a:off x="13652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143148</xdr:rowOff>
    </xdr:from>
    <xdr:to>
      <xdr:col>76</xdr:col>
      <xdr:colOff>114300</xdr:colOff>
      <xdr:row>107</xdr:row>
      <xdr:rowOff>1088</xdr:rowOff>
    </xdr:to>
    <xdr:cxnSp macro="">
      <xdr:nvCxnSpPr>
        <xdr:cNvPr id="891" name="直線コネクタ 890">
          <a:extLst>
            <a:ext uri="{FF2B5EF4-FFF2-40B4-BE49-F238E27FC236}">
              <a16:creationId xmlns:a16="http://schemas.microsoft.com/office/drawing/2014/main" id="{840161B9-38B8-44EE-B1F2-1E5CB7770BD8}"/>
            </a:ext>
          </a:extLst>
        </xdr:cNvPr>
        <xdr:cNvCxnSpPr/>
      </xdr:nvCxnSpPr>
      <xdr:spPr>
        <a:xfrm>
          <a:off x="13703300" y="183168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61323</xdr:rowOff>
    </xdr:from>
    <xdr:to>
      <xdr:col>67</xdr:col>
      <xdr:colOff>101600</xdr:colOff>
      <xdr:row>106</xdr:row>
      <xdr:rowOff>162923</xdr:rowOff>
    </xdr:to>
    <xdr:sp textlink="">
      <xdr:nvSpPr>
        <xdr:cNvPr id="892" name="楕円 891">
          <a:extLst>
            <a:ext uri="{FF2B5EF4-FFF2-40B4-BE49-F238E27FC236}">
              <a16:creationId xmlns:a16="http://schemas.microsoft.com/office/drawing/2014/main" id="{09FAC457-8E3F-45D8-B286-1062F6AFAB48}"/>
            </a:ext>
          </a:extLst>
        </xdr:cNvPr>
        <xdr:cNvSpPr/>
      </xdr:nvSpPr>
      <xdr:spPr>
        <a:xfrm>
          <a:off x="12763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112123</xdr:rowOff>
    </xdr:from>
    <xdr:to>
      <xdr:col>71</xdr:col>
      <xdr:colOff>177800</xdr:colOff>
      <xdr:row>106</xdr:row>
      <xdr:rowOff>143148</xdr:rowOff>
    </xdr:to>
    <xdr:cxnSp macro="">
      <xdr:nvCxnSpPr>
        <xdr:cNvPr id="893" name="直線コネクタ 892">
          <a:extLst>
            <a:ext uri="{FF2B5EF4-FFF2-40B4-BE49-F238E27FC236}">
              <a16:creationId xmlns:a16="http://schemas.microsoft.com/office/drawing/2014/main" id="{58CDE682-6A94-487E-B55F-ABF6D0E34C57}"/>
            </a:ext>
          </a:extLst>
        </xdr:cNvPr>
        <xdr:cNvCxnSpPr/>
      </xdr:nvCxnSpPr>
      <xdr:spPr>
        <a:xfrm>
          <a:off x="12814300" y="182858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textlink="">
      <xdr:nvSpPr>
        <xdr:cNvPr id="894" name="n_1aveValue【庁舎】&#10;有形固定資産減価償却率">
          <a:extLst>
            <a:ext uri="{FF2B5EF4-FFF2-40B4-BE49-F238E27FC236}">
              <a16:creationId xmlns:a16="http://schemas.microsoft.com/office/drawing/2014/main" id="{9C6D6E6C-EDA1-49B0-A892-04D4E85B6AA0}"/>
            </a:ext>
          </a:extLst>
        </xdr:cNvPr>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textlink="">
      <xdr:nvSpPr>
        <xdr:cNvPr id="895" name="n_2aveValue【庁舎】&#10;有形固定資産減価償却率">
          <a:extLst>
            <a:ext uri="{FF2B5EF4-FFF2-40B4-BE49-F238E27FC236}">
              <a16:creationId xmlns:a16="http://schemas.microsoft.com/office/drawing/2014/main" id="{BD8E718D-4801-4E89-A550-67B9693132BA}"/>
            </a:ext>
          </a:extLst>
        </xdr:cNvPr>
        <xdr:cNvSpPr txBox="1"/>
      </xdr:nvSpPr>
      <xdr:spPr>
        <a:xfrm>
          <a:off x="14389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textlink="">
      <xdr:nvSpPr>
        <xdr:cNvPr id="896" name="n_3aveValue【庁舎】&#10;有形固定資産減価償却率">
          <a:extLst>
            <a:ext uri="{FF2B5EF4-FFF2-40B4-BE49-F238E27FC236}">
              <a16:creationId xmlns:a16="http://schemas.microsoft.com/office/drawing/2014/main" id="{3449176A-9997-432C-8BF1-758853865844}"/>
            </a:ext>
          </a:extLst>
        </xdr:cNvPr>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textlink="">
      <xdr:nvSpPr>
        <xdr:cNvPr id="897" name="n_4aveValue【庁舎】&#10;有形固定資産減価償却率">
          <a:extLst>
            <a:ext uri="{FF2B5EF4-FFF2-40B4-BE49-F238E27FC236}">
              <a16:creationId xmlns:a16="http://schemas.microsoft.com/office/drawing/2014/main" id="{689A227C-1A9D-43D9-A286-36A9F0A5E0D0}"/>
            </a:ext>
          </a:extLst>
        </xdr:cNvPr>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77306</xdr:rowOff>
    </xdr:from>
    <xdr:ext cx="405111" cy="259045"/>
    <xdr:sp textlink="">
      <xdr:nvSpPr>
        <xdr:cNvPr id="898" name="n_1mainValue【庁舎】&#10;有形固定資産減価償却率">
          <a:extLst>
            <a:ext uri="{FF2B5EF4-FFF2-40B4-BE49-F238E27FC236}">
              <a16:creationId xmlns:a16="http://schemas.microsoft.com/office/drawing/2014/main" id="{62DB47B4-64F8-4745-B6CF-A28C8F69137D}"/>
            </a:ext>
          </a:extLst>
        </xdr:cNvPr>
        <xdr:cNvSpPr txBox="1"/>
      </xdr:nvSpPr>
      <xdr:spPr>
        <a:xfrm>
          <a:off x="152660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43015</xdr:rowOff>
    </xdr:from>
    <xdr:ext cx="405111" cy="259045"/>
    <xdr:sp textlink="">
      <xdr:nvSpPr>
        <xdr:cNvPr id="899" name="n_2mainValue【庁舎】&#10;有形固定資産減価償却率">
          <a:extLst>
            <a:ext uri="{FF2B5EF4-FFF2-40B4-BE49-F238E27FC236}">
              <a16:creationId xmlns:a16="http://schemas.microsoft.com/office/drawing/2014/main" id="{E51E3840-AD23-4C63-8A9B-D9286290758D}"/>
            </a:ext>
          </a:extLst>
        </xdr:cNvPr>
        <xdr:cNvSpPr txBox="1"/>
      </xdr:nvSpPr>
      <xdr:spPr>
        <a:xfrm>
          <a:off x="14389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13625</xdr:rowOff>
    </xdr:from>
    <xdr:ext cx="405111" cy="259045"/>
    <xdr:sp textlink="">
      <xdr:nvSpPr>
        <xdr:cNvPr id="900" name="n_3mainValue【庁舎】&#10;有形固定資産減価償却率">
          <a:extLst>
            <a:ext uri="{FF2B5EF4-FFF2-40B4-BE49-F238E27FC236}">
              <a16:creationId xmlns:a16="http://schemas.microsoft.com/office/drawing/2014/main" id="{F5B9653D-794F-4DE1-B5BE-C5EDD78BDF79}"/>
            </a:ext>
          </a:extLst>
        </xdr:cNvPr>
        <xdr:cNvSpPr txBox="1"/>
      </xdr:nvSpPr>
      <xdr:spPr>
        <a:xfrm>
          <a:off x="13500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154050</xdr:rowOff>
    </xdr:from>
    <xdr:ext cx="405111" cy="259045"/>
    <xdr:sp textlink="">
      <xdr:nvSpPr>
        <xdr:cNvPr id="901" name="n_4mainValue【庁舎】&#10;有形固定資産減価償却率">
          <a:extLst>
            <a:ext uri="{FF2B5EF4-FFF2-40B4-BE49-F238E27FC236}">
              <a16:creationId xmlns:a16="http://schemas.microsoft.com/office/drawing/2014/main" id="{3AEE940B-148A-4E7E-A671-E5FB591CF140}"/>
            </a:ext>
          </a:extLst>
        </xdr:cNvPr>
        <xdr:cNvSpPr txBox="1"/>
      </xdr:nvSpPr>
      <xdr:spPr>
        <a:xfrm>
          <a:off x="12611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textlink="">
      <xdr:nvSpPr>
        <xdr:cNvPr id="902" name="正方形/長方形 901">
          <a:extLst>
            <a:ext uri="{FF2B5EF4-FFF2-40B4-BE49-F238E27FC236}">
              <a16:creationId xmlns:a16="http://schemas.microsoft.com/office/drawing/2014/main" id="{9824CBF1-702E-4268-9B65-ECBB7CBBA27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903" name="正方形/長方形 902">
          <a:extLst>
            <a:ext uri="{FF2B5EF4-FFF2-40B4-BE49-F238E27FC236}">
              <a16:creationId xmlns:a16="http://schemas.microsoft.com/office/drawing/2014/main" id="{82C16AE0-BF95-4D77-8AE4-8656D25C4A2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904" name="正方形/長方形 903">
          <a:extLst>
            <a:ext uri="{FF2B5EF4-FFF2-40B4-BE49-F238E27FC236}">
              <a16:creationId xmlns:a16="http://schemas.microsoft.com/office/drawing/2014/main" id="{AF5166CA-20A2-4302-A4D0-300F9CAB495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905" name="正方形/長方形 904">
          <a:extLst>
            <a:ext uri="{FF2B5EF4-FFF2-40B4-BE49-F238E27FC236}">
              <a16:creationId xmlns:a16="http://schemas.microsoft.com/office/drawing/2014/main" id="{E0C28ED5-E3EF-4CAE-A2CE-8910436326F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906" name="正方形/長方形 905">
          <a:extLst>
            <a:ext uri="{FF2B5EF4-FFF2-40B4-BE49-F238E27FC236}">
              <a16:creationId xmlns:a16="http://schemas.microsoft.com/office/drawing/2014/main" id="{942CB607-E9EE-41CA-AB9B-EBCC55353BF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907" name="正方形/長方形 906">
          <a:extLst>
            <a:ext uri="{FF2B5EF4-FFF2-40B4-BE49-F238E27FC236}">
              <a16:creationId xmlns:a16="http://schemas.microsoft.com/office/drawing/2014/main" id="{A367DF87-2C17-49AE-85C3-478681BB794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908" name="正方形/長方形 907">
          <a:extLst>
            <a:ext uri="{FF2B5EF4-FFF2-40B4-BE49-F238E27FC236}">
              <a16:creationId xmlns:a16="http://schemas.microsoft.com/office/drawing/2014/main" id="{D3ED444E-CB56-4944-8967-54990666F50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909" name="正方形/長方形 908">
          <a:extLst>
            <a:ext uri="{FF2B5EF4-FFF2-40B4-BE49-F238E27FC236}">
              <a16:creationId xmlns:a16="http://schemas.microsoft.com/office/drawing/2014/main" id="{4B38B3BA-9E5E-4395-8DBC-3B0C88EAF2C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textlink="">
      <xdr:nvSpPr>
        <xdr:cNvPr id="910" name="テキスト ボックス 909">
          <a:extLst>
            <a:ext uri="{FF2B5EF4-FFF2-40B4-BE49-F238E27FC236}">
              <a16:creationId xmlns:a16="http://schemas.microsoft.com/office/drawing/2014/main" id="{3A5273A4-503A-4FE5-AC16-2446490EBA8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8E545AD5-9CB7-45BE-8AE0-953A035D48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a:extLst>
            <a:ext uri="{FF2B5EF4-FFF2-40B4-BE49-F238E27FC236}">
              <a16:creationId xmlns:a16="http://schemas.microsoft.com/office/drawing/2014/main" id="{9263A2A9-CDCE-4537-9B37-E87EE4E7B39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textlink="">
      <xdr:nvSpPr>
        <xdr:cNvPr id="913" name="テキスト ボックス 912">
          <a:extLst>
            <a:ext uri="{FF2B5EF4-FFF2-40B4-BE49-F238E27FC236}">
              <a16:creationId xmlns:a16="http://schemas.microsoft.com/office/drawing/2014/main" id="{00BF19C6-2C4C-4252-ABBF-7B65E39AEC6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a:extLst>
            <a:ext uri="{FF2B5EF4-FFF2-40B4-BE49-F238E27FC236}">
              <a16:creationId xmlns:a16="http://schemas.microsoft.com/office/drawing/2014/main" id="{99146D0E-669E-4621-A61E-41A3EC51EE4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textlink="">
      <xdr:nvSpPr>
        <xdr:cNvPr id="915" name="テキスト ボックス 914">
          <a:extLst>
            <a:ext uri="{FF2B5EF4-FFF2-40B4-BE49-F238E27FC236}">
              <a16:creationId xmlns:a16="http://schemas.microsoft.com/office/drawing/2014/main" id="{3305D93E-88C8-402E-9C5A-4DF87C0731C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a:extLst>
            <a:ext uri="{FF2B5EF4-FFF2-40B4-BE49-F238E27FC236}">
              <a16:creationId xmlns:a16="http://schemas.microsoft.com/office/drawing/2014/main" id="{D634AE61-593E-4362-BB23-909E86922C7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textlink="">
      <xdr:nvSpPr>
        <xdr:cNvPr id="917" name="テキスト ボックス 916">
          <a:extLst>
            <a:ext uri="{FF2B5EF4-FFF2-40B4-BE49-F238E27FC236}">
              <a16:creationId xmlns:a16="http://schemas.microsoft.com/office/drawing/2014/main" id="{7EE3F2B7-D571-4AA8-A3D7-4B84935B725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a:extLst>
            <a:ext uri="{FF2B5EF4-FFF2-40B4-BE49-F238E27FC236}">
              <a16:creationId xmlns:a16="http://schemas.microsoft.com/office/drawing/2014/main" id="{E4FBE6FD-6813-44F0-9AA2-B0683BE4D77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textlink="">
      <xdr:nvSpPr>
        <xdr:cNvPr id="919" name="テキスト ボックス 918">
          <a:extLst>
            <a:ext uri="{FF2B5EF4-FFF2-40B4-BE49-F238E27FC236}">
              <a16:creationId xmlns:a16="http://schemas.microsoft.com/office/drawing/2014/main" id="{8044236F-1D83-4488-8480-4A3EC143B8A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a:extLst>
            <a:ext uri="{FF2B5EF4-FFF2-40B4-BE49-F238E27FC236}">
              <a16:creationId xmlns:a16="http://schemas.microsoft.com/office/drawing/2014/main" id="{D436EDFF-1720-4F7D-BEA5-74F98ECA972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textlink="">
      <xdr:nvSpPr>
        <xdr:cNvPr id="921" name="テキスト ボックス 920">
          <a:extLst>
            <a:ext uri="{FF2B5EF4-FFF2-40B4-BE49-F238E27FC236}">
              <a16:creationId xmlns:a16="http://schemas.microsoft.com/office/drawing/2014/main" id="{141B4DF9-8C1C-41D7-A77E-6413BE7D4D4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6B4A409B-0016-4221-8534-3DE8BFCC9E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textlink="">
      <xdr:nvSpPr>
        <xdr:cNvPr id="923" name="テキスト ボックス 922">
          <a:extLst>
            <a:ext uri="{FF2B5EF4-FFF2-40B4-BE49-F238E27FC236}">
              <a16:creationId xmlns:a16="http://schemas.microsoft.com/office/drawing/2014/main" id="{E5CEA4AD-C3A2-4DDF-8C67-9673B65647D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textlink="">
      <xdr:nvSpPr>
        <xdr:cNvPr id="924" name="【庁舎】&#10;一人当たり面積グラフ枠">
          <a:extLst>
            <a:ext uri="{FF2B5EF4-FFF2-40B4-BE49-F238E27FC236}">
              <a16:creationId xmlns:a16="http://schemas.microsoft.com/office/drawing/2014/main" id="{06D17AE9-D8B5-44C1-AD33-936755386A4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a:extLst>
            <a:ext uri="{FF2B5EF4-FFF2-40B4-BE49-F238E27FC236}">
              <a16:creationId xmlns:a16="http://schemas.microsoft.com/office/drawing/2014/main" id="{350B6B86-8439-4EC7-9BB0-831E2F87E97F}"/>
            </a:ext>
          </a:extLst>
        </xdr:cNvPr>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textlink="">
      <xdr:nvSpPr>
        <xdr:cNvPr id="926" name="【庁舎】&#10;一人当たり面積最小値テキスト">
          <a:extLst>
            <a:ext uri="{FF2B5EF4-FFF2-40B4-BE49-F238E27FC236}">
              <a16:creationId xmlns:a16="http://schemas.microsoft.com/office/drawing/2014/main" id="{2B245F14-96F4-4C0F-BE49-DEEED34CFF04}"/>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a:extLst>
            <a:ext uri="{FF2B5EF4-FFF2-40B4-BE49-F238E27FC236}">
              <a16:creationId xmlns:a16="http://schemas.microsoft.com/office/drawing/2014/main" id="{1FD62DE1-7A40-4F8F-A2ED-59303534C8F6}"/>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textlink="">
      <xdr:nvSpPr>
        <xdr:cNvPr id="928" name="【庁舎】&#10;一人当たり面積最大値テキスト">
          <a:extLst>
            <a:ext uri="{FF2B5EF4-FFF2-40B4-BE49-F238E27FC236}">
              <a16:creationId xmlns:a16="http://schemas.microsoft.com/office/drawing/2014/main" id="{178B8A5E-186E-44BE-BCD5-D7311718FEC7}"/>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a:extLst>
            <a:ext uri="{FF2B5EF4-FFF2-40B4-BE49-F238E27FC236}">
              <a16:creationId xmlns:a16="http://schemas.microsoft.com/office/drawing/2014/main" id="{4249A795-E50E-4300-A9F0-B041FE01EE0E}"/>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textlink="">
      <xdr:nvSpPr>
        <xdr:cNvPr id="930" name="【庁舎】&#10;一人当たり面積平均値テキスト">
          <a:extLst>
            <a:ext uri="{FF2B5EF4-FFF2-40B4-BE49-F238E27FC236}">
              <a16:creationId xmlns:a16="http://schemas.microsoft.com/office/drawing/2014/main" id="{F7E5475E-6EBE-4A23-9B7D-D3CE9EFA78F0}"/>
            </a:ext>
          </a:extLst>
        </xdr:cNvPr>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textlink="">
      <xdr:nvSpPr>
        <xdr:cNvPr id="931" name="フローチャート: 判断 930">
          <a:extLst>
            <a:ext uri="{FF2B5EF4-FFF2-40B4-BE49-F238E27FC236}">
              <a16:creationId xmlns:a16="http://schemas.microsoft.com/office/drawing/2014/main" id="{0E30DFED-3679-457E-A077-D86178B3A33A}"/>
            </a:ext>
          </a:extLst>
        </xdr:cNvPr>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textlink="">
      <xdr:nvSpPr>
        <xdr:cNvPr id="932" name="フローチャート: 判断 931">
          <a:extLst>
            <a:ext uri="{FF2B5EF4-FFF2-40B4-BE49-F238E27FC236}">
              <a16:creationId xmlns:a16="http://schemas.microsoft.com/office/drawing/2014/main" id="{944F07ED-9EFB-4A83-B9C0-BDD391D5C9A2}"/>
            </a:ext>
          </a:extLst>
        </xdr:cNvPr>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textlink="">
      <xdr:nvSpPr>
        <xdr:cNvPr id="933" name="フローチャート: 判断 932">
          <a:extLst>
            <a:ext uri="{FF2B5EF4-FFF2-40B4-BE49-F238E27FC236}">
              <a16:creationId xmlns:a16="http://schemas.microsoft.com/office/drawing/2014/main" id="{1F277DF5-769D-424A-BA3D-635E4C2CC203}"/>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textlink="">
      <xdr:nvSpPr>
        <xdr:cNvPr id="934" name="フローチャート: 判断 933">
          <a:extLst>
            <a:ext uri="{FF2B5EF4-FFF2-40B4-BE49-F238E27FC236}">
              <a16:creationId xmlns:a16="http://schemas.microsoft.com/office/drawing/2014/main" id="{97732206-FB34-4030-943D-301690CBB577}"/>
            </a:ext>
          </a:extLst>
        </xdr:cNvPr>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textlink="">
      <xdr:nvSpPr>
        <xdr:cNvPr id="935" name="フローチャート: 判断 934">
          <a:extLst>
            <a:ext uri="{FF2B5EF4-FFF2-40B4-BE49-F238E27FC236}">
              <a16:creationId xmlns:a16="http://schemas.microsoft.com/office/drawing/2014/main" id="{DEEB5D69-8B27-4458-8095-1A6878A45036}"/>
            </a:ext>
          </a:extLst>
        </xdr:cNvPr>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textlink="">
      <xdr:nvSpPr>
        <xdr:cNvPr id="936" name="テキスト ボックス 935">
          <a:extLst>
            <a:ext uri="{FF2B5EF4-FFF2-40B4-BE49-F238E27FC236}">
              <a16:creationId xmlns:a16="http://schemas.microsoft.com/office/drawing/2014/main" id="{3955E59E-F0A4-4A82-9E69-61301D15AFE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textlink="">
      <xdr:nvSpPr>
        <xdr:cNvPr id="937" name="テキスト ボックス 936">
          <a:extLst>
            <a:ext uri="{FF2B5EF4-FFF2-40B4-BE49-F238E27FC236}">
              <a16:creationId xmlns:a16="http://schemas.microsoft.com/office/drawing/2014/main" id="{8CD73C3F-9890-4E77-9DD3-973BF0716D3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textlink="">
      <xdr:nvSpPr>
        <xdr:cNvPr id="938" name="テキスト ボックス 937">
          <a:extLst>
            <a:ext uri="{FF2B5EF4-FFF2-40B4-BE49-F238E27FC236}">
              <a16:creationId xmlns:a16="http://schemas.microsoft.com/office/drawing/2014/main" id="{BCD0DF51-1E67-40E5-9B1A-B6F8F680FBA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textlink="">
      <xdr:nvSpPr>
        <xdr:cNvPr id="939" name="テキスト ボックス 938">
          <a:extLst>
            <a:ext uri="{FF2B5EF4-FFF2-40B4-BE49-F238E27FC236}">
              <a16:creationId xmlns:a16="http://schemas.microsoft.com/office/drawing/2014/main" id="{25E37168-2597-4DA2-94A8-DFD7013BFC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textlink="">
      <xdr:nvSpPr>
        <xdr:cNvPr id="940" name="テキスト ボックス 939">
          <a:extLst>
            <a:ext uri="{FF2B5EF4-FFF2-40B4-BE49-F238E27FC236}">
              <a16:creationId xmlns:a16="http://schemas.microsoft.com/office/drawing/2014/main" id="{364F1AF3-6778-446B-80C2-8E903941638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textlink="">
      <xdr:nvSpPr>
        <xdr:cNvPr id="941" name="楕円 940">
          <a:extLst>
            <a:ext uri="{FF2B5EF4-FFF2-40B4-BE49-F238E27FC236}">
              <a16:creationId xmlns:a16="http://schemas.microsoft.com/office/drawing/2014/main" id="{BC4C0DC5-AFDC-4EF7-9D72-A89822DCC8CF}"/>
            </a:ext>
          </a:extLst>
        </xdr:cNvPr>
        <xdr:cNvSpPr/>
      </xdr:nvSpPr>
      <xdr:spPr>
        <a:xfrm>
          <a:off x="22110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99077</xdr:rowOff>
    </xdr:from>
    <xdr:ext cx="469744" cy="259045"/>
    <xdr:sp textlink="">
      <xdr:nvSpPr>
        <xdr:cNvPr id="942" name="【庁舎】&#10;一人当たり面積該当値テキスト">
          <a:extLst>
            <a:ext uri="{FF2B5EF4-FFF2-40B4-BE49-F238E27FC236}">
              <a16:creationId xmlns:a16="http://schemas.microsoft.com/office/drawing/2014/main" id="{70866F53-C068-41C1-B2BD-ABD58E4E8AB8}"/>
            </a:ext>
          </a:extLst>
        </xdr:cNvPr>
        <xdr:cNvSpPr txBox="1"/>
      </xdr:nvSpPr>
      <xdr:spPr>
        <a:xfrm>
          <a:off x="221996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124461</xdr:rowOff>
    </xdr:from>
    <xdr:to>
      <xdr:col>112</xdr:col>
      <xdr:colOff>38100</xdr:colOff>
      <xdr:row>106</xdr:row>
      <xdr:rowOff>54611</xdr:rowOff>
    </xdr:to>
    <xdr:sp textlink="">
      <xdr:nvSpPr>
        <xdr:cNvPr id="943" name="楕円 942">
          <a:extLst>
            <a:ext uri="{FF2B5EF4-FFF2-40B4-BE49-F238E27FC236}">
              <a16:creationId xmlns:a16="http://schemas.microsoft.com/office/drawing/2014/main" id="{BBA4F896-56F8-4205-A496-1085E2C2F001}"/>
            </a:ext>
          </a:extLst>
        </xdr:cNvPr>
        <xdr:cNvSpPr/>
      </xdr:nvSpPr>
      <xdr:spPr>
        <a:xfrm>
          <a:off x="2127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0</xdr:rowOff>
    </xdr:from>
    <xdr:to>
      <xdr:col>116</xdr:col>
      <xdr:colOff>63500</xdr:colOff>
      <xdr:row>106</xdr:row>
      <xdr:rowOff>3811</xdr:rowOff>
    </xdr:to>
    <xdr:cxnSp macro="">
      <xdr:nvCxnSpPr>
        <xdr:cNvPr id="944" name="直線コネクタ 943">
          <a:extLst>
            <a:ext uri="{FF2B5EF4-FFF2-40B4-BE49-F238E27FC236}">
              <a16:creationId xmlns:a16="http://schemas.microsoft.com/office/drawing/2014/main" id="{F713B409-3175-4872-AB0A-FF443F53B821}"/>
            </a:ext>
          </a:extLst>
        </xdr:cNvPr>
        <xdr:cNvCxnSpPr/>
      </xdr:nvCxnSpPr>
      <xdr:spPr>
        <a:xfrm flipV="1">
          <a:off x="21323300" y="181737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textlink="">
      <xdr:nvSpPr>
        <xdr:cNvPr id="945" name="楕円 944">
          <a:extLst>
            <a:ext uri="{FF2B5EF4-FFF2-40B4-BE49-F238E27FC236}">
              <a16:creationId xmlns:a16="http://schemas.microsoft.com/office/drawing/2014/main" id="{37349799-C2B6-47F1-B3D6-A7DFCB276A48}"/>
            </a:ext>
          </a:extLst>
        </xdr:cNvPr>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3811</xdr:rowOff>
    </xdr:from>
    <xdr:to>
      <xdr:col>111</xdr:col>
      <xdr:colOff>177800</xdr:colOff>
      <xdr:row>106</xdr:row>
      <xdr:rowOff>7620</xdr:rowOff>
    </xdr:to>
    <xdr:cxnSp macro="">
      <xdr:nvCxnSpPr>
        <xdr:cNvPr id="946" name="直線コネクタ 945">
          <a:extLst>
            <a:ext uri="{FF2B5EF4-FFF2-40B4-BE49-F238E27FC236}">
              <a16:creationId xmlns:a16="http://schemas.microsoft.com/office/drawing/2014/main" id="{35222867-FBF5-4A75-A115-26C6147222B4}"/>
            </a:ext>
          </a:extLst>
        </xdr:cNvPr>
        <xdr:cNvCxnSpPr/>
      </xdr:nvCxnSpPr>
      <xdr:spPr>
        <a:xfrm flipV="1">
          <a:off x="20434300" y="18177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132080</xdr:rowOff>
    </xdr:from>
    <xdr:to>
      <xdr:col>102</xdr:col>
      <xdr:colOff>165100</xdr:colOff>
      <xdr:row>106</xdr:row>
      <xdr:rowOff>62230</xdr:rowOff>
    </xdr:to>
    <xdr:sp textlink="">
      <xdr:nvSpPr>
        <xdr:cNvPr id="947" name="楕円 946">
          <a:extLst>
            <a:ext uri="{FF2B5EF4-FFF2-40B4-BE49-F238E27FC236}">
              <a16:creationId xmlns:a16="http://schemas.microsoft.com/office/drawing/2014/main" id="{F1F2724B-8070-47D7-8D8A-AFE6E7F783E7}"/>
            </a:ext>
          </a:extLst>
        </xdr:cNvPr>
        <xdr:cNvSpPr/>
      </xdr:nvSpPr>
      <xdr:spPr>
        <a:xfrm>
          <a:off x="19494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11430</xdr:rowOff>
    </xdr:to>
    <xdr:cxnSp macro="">
      <xdr:nvCxnSpPr>
        <xdr:cNvPr id="948" name="直線コネクタ 947">
          <a:extLst>
            <a:ext uri="{FF2B5EF4-FFF2-40B4-BE49-F238E27FC236}">
              <a16:creationId xmlns:a16="http://schemas.microsoft.com/office/drawing/2014/main" id="{3E4BBBAA-7191-4EE8-87EA-4C5D84BE9786}"/>
            </a:ext>
          </a:extLst>
        </xdr:cNvPr>
        <xdr:cNvCxnSpPr/>
      </xdr:nvCxnSpPr>
      <xdr:spPr>
        <a:xfrm flipV="1">
          <a:off x="19545300" y="18181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135889</xdr:rowOff>
    </xdr:from>
    <xdr:to>
      <xdr:col>98</xdr:col>
      <xdr:colOff>38100</xdr:colOff>
      <xdr:row>106</xdr:row>
      <xdr:rowOff>66039</xdr:rowOff>
    </xdr:to>
    <xdr:sp textlink="">
      <xdr:nvSpPr>
        <xdr:cNvPr id="949" name="楕円 948">
          <a:extLst>
            <a:ext uri="{FF2B5EF4-FFF2-40B4-BE49-F238E27FC236}">
              <a16:creationId xmlns:a16="http://schemas.microsoft.com/office/drawing/2014/main" id="{39AB9A7C-9C6B-44C8-AC6F-251F1ED0E2D9}"/>
            </a:ext>
          </a:extLst>
        </xdr:cNvPr>
        <xdr:cNvSpPr/>
      </xdr:nvSpPr>
      <xdr:spPr>
        <a:xfrm>
          <a:off x="18605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11430</xdr:rowOff>
    </xdr:from>
    <xdr:to>
      <xdr:col>102</xdr:col>
      <xdr:colOff>114300</xdr:colOff>
      <xdr:row>106</xdr:row>
      <xdr:rowOff>15239</xdr:rowOff>
    </xdr:to>
    <xdr:cxnSp macro="">
      <xdr:nvCxnSpPr>
        <xdr:cNvPr id="950" name="直線コネクタ 949">
          <a:extLst>
            <a:ext uri="{FF2B5EF4-FFF2-40B4-BE49-F238E27FC236}">
              <a16:creationId xmlns:a16="http://schemas.microsoft.com/office/drawing/2014/main" id="{110322C8-7CEF-479D-889B-4C7F750CBE66}"/>
            </a:ext>
          </a:extLst>
        </xdr:cNvPr>
        <xdr:cNvCxnSpPr/>
      </xdr:nvCxnSpPr>
      <xdr:spPr>
        <a:xfrm flipV="1">
          <a:off x="18656300" y="18185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textlink="">
      <xdr:nvSpPr>
        <xdr:cNvPr id="951" name="n_1aveValue【庁舎】&#10;一人当たり面積">
          <a:extLst>
            <a:ext uri="{FF2B5EF4-FFF2-40B4-BE49-F238E27FC236}">
              <a16:creationId xmlns:a16="http://schemas.microsoft.com/office/drawing/2014/main" id="{D63614AC-A5AE-4539-BFA5-7872B7CBF21D}"/>
            </a:ext>
          </a:extLst>
        </xdr:cNvPr>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textlink="">
      <xdr:nvSpPr>
        <xdr:cNvPr id="952" name="n_2aveValue【庁舎】&#10;一人当たり面積">
          <a:extLst>
            <a:ext uri="{FF2B5EF4-FFF2-40B4-BE49-F238E27FC236}">
              <a16:creationId xmlns:a16="http://schemas.microsoft.com/office/drawing/2014/main" id="{74325428-2016-4788-BA7D-2C3DEF6427DF}"/>
            </a:ext>
          </a:extLst>
        </xdr:cNvPr>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textlink="">
      <xdr:nvSpPr>
        <xdr:cNvPr id="953" name="n_3aveValue【庁舎】&#10;一人当たり面積">
          <a:extLst>
            <a:ext uri="{FF2B5EF4-FFF2-40B4-BE49-F238E27FC236}">
              <a16:creationId xmlns:a16="http://schemas.microsoft.com/office/drawing/2014/main" id="{423AF32C-2C0B-43E2-B56A-E7B6D8BB1069}"/>
            </a:ext>
          </a:extLst>
        </xdr:cNvPr>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textlink="">
      <xdr:nvSpPr>
        <xdr:cNvPr id="954" name="n_4aveValue【庁舎】&#10;一人当たり面積">
          <a:extLst>
            <a:ext uri="{FF2B5EF4-FFF2-40B4-BE49-F238E27FC236}">
              <a16:creationId xmlns:a16="http://schemas.microsoft.com/office/drawing/2014/main" id="{7E8163BB-A5A9-45D6-B90F-6A5FE6EE5A78}"/>
            </a:ext>
          </a:extLst>
        </xdr:cNvPr>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45738</xdr:rowOff>
    </xdr:from>
    <xdr:ext cx="469744" cy="259045"/>
    <xdr:sp textlink="">
      <xdr:nvSpPr>
        <xdr:cNvPr id="955" name="n_1mainValue【庁舎】&#10;一人当たり面積">
          <a:extLst>
            <a:ext uri="{FF2B5EF4-FFF2-40B4-BE49-F238E27FC236}">
              <a16:creationId xmlns:a16="http://schemas.microsoft.com/office/drawing/2014/main" id="{ED23B43B-2E47-4871-B186-9ACCA47D2C2F}"/>
            </a:ext>
          </a:extLst>
        </xdr:cNvPr>
        <xdr:cNvSpPr txBox="1"/>
      </xdr:nvSpPr>
      <xdr:spPr>
        <a:xfrm>
          <a:off x="21075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textlink="">
      <xdr:nvSpPr>
        <xdr:cNvPr id="956" name="n_2mainValue【庁舎】&#10;一人当たり面積">
          <a:extLst>
            <a:ext uri="{FF2B5EF4-FFF2-40B4-BE49-F238E27FC236}">
              <a16:creationId xmlns:a16="http://schemas.microsoft.com/office/drawing/2014/main" id="{8307CF8C-1F29-4344-A98A-815C0A0AF5AD}"/>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53357</xdr:rowOff>
    </xdr:from>
    <xdr:ext cx="469744" cy="259045"/>
    <xdr:sp textlink="">
      <xdr:nvSpPr>
        <xdr:cNvPr id="957" name="n_3mainValue【庁舎】&#10;一人当たり面積">
          <a:extLst>
            <a:ext uri="{FF2B5EF4-FFF2-40B4-BE49-F238E27FC236}">
              <a16:creationId xmlns:a16="http://schemas.microsoft.com/office/drawing/2014/main" id="{A6CD287E-4231-41E4-978A-E016B247C707}"/>
            </a:ext>
          </a:extLst>
        </xdr:cNvPr>
        <xdr:cNvSpPr txBox="1"/>
      </xdr:nvSpPr>
      <xdr:spPr>
        <a:xfrm>
          <a:off x="19310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57166</xdr:rowOff>
    </xdr:from>
    <xdr:ext cx="469744" cy="259045"/>
    <xdr:sp textlink="">
      <xdr:nvSpPr>
        <xdr:cNvPr id="958" name="n_4mainValue【庁舎】&#10;一人当たり面積">
          <a:extLst>
            <a:ext uri="{FF2B5EF4-FFF2-40B4-BE49-F238E27FC236}">
              <a16:creationId xmlns:a16="http://schemas.microsoft.com/office/drawing/2014/main" id="{BCD07D08-8AC3-4E22-85AC-9BC70654109E}"/>
            </a:ext>
          </a:extLst>
        </xdr:cNvPr>
        <xdr:cNvSpPr txBox="1"/>
      </xdr:nvSpPr>
      <xdr:spPr>
        <a:xfrm>
          <a:off x="18421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textlink="">
      <xdr:nvSpPr>
        <xdr:cNvPr id="959" name="正方形/長方形 958">
          <a:extLst>
            <a:ext uri="{FF2B5EF4-FFF2-40B4-BE49-F238E27FC236}">
              <a16:creationId xmlns:a16="http://schemas.microsoft.com/office/drawing/2014/main" id="{311E2D20-F98E-4EB9-ABA7-86383F1846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960" name="正方形/長方形 959">
          <a:extLst>
            <a:ext uri="{FF2B5EF4-FFF2-40B4-BE49-F238E27FC236}">
              <a16:creationId xmlns:a16="http://schemas.microsoft.com/office/drawing/2014/main" id="{1D04E6EE-CBCC-4E28-ADCC-ADD82E84BCC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961" name="テキスト ボックス 960">
          <a:extLst>
            <a:ext uri="{FF2B5EF4-FFF2-40B4-BE49-F238E27FC236}">
              <a16:creationId xmlns:a16="http://schemas.microsoft.com/office/drawing/2014/main" id="{8574546D-7698-489C-ABCB-EB2F072D28E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年度の有形固定資産減価償却率を比較すると、すべての施設で減価償却率が増加しており、老朽化が進行しているといえる。特に令和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年度では、類似団体内平均値と比べて、図書館で</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ポイント、庁舎で</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ポイント、体育館・プールで</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ポイント、保健センター・保健所で</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ポイント高くなっているため、施設の状況に応じた更新・長寿命化を計画的に進めていく。また、福祉施設や市民会館など類似団体より広い施設がみられる。今後公共施設等総合管理計画に基づき、公共施設の総量の最適化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108,989
107,427
39.72
48,565,721
47,591,131
856,228
24,655,671
30,355,893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本市は、大規模な工場や商業地等が少なく、年間約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人規模の人口減少も続いていることから、財政力指数は大阪府内団体平均値や類似団体内平均値よりも低い値となっている。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高齢化の進行による高齢者保健福祉費の増や市立幼稚園の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歳児保育の開始によるその他教育費の増等により、基準財政需要額が増加した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コロナ禍の影響により市税の減収等で基準財政収入額が減少した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78015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41589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43543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43543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textlink="">
      <xdr:nvSpPr>
        <xdr:cNvPr id="90" name="楕円 89">
          <a:extLst>
            <a:ext uri="{FF2B5EF4-FFF2-40B4-BE49-F238E27FC236}">
              <a16:creationId xmlns:a16="http://schemas.microsoft.com/office/drawing/2014/main" id="{00000000-0008-0000-0300-00005A000000}"/>
            </a:ext>
          </a:extLst>
        </xdr:cNvPr>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textlink="">
      <xdr:nvSpPr>
        <xdr:cNvPr id="92" name="楕円 91">
          <a:extLst>
            <a:ext uri="{FF2B5EF4-FFF2-40B4-BE49-F238E27FC236}">
              <a16:creationId xmlns:a16="http://schemas.microsoft.com/office/drawing/2014/main" id="{00000000-0008-0000-0300-00005C000000}"/>
            </a:ext>
          </a:extLst>
        </xdr:cNvPr>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textlink="">
      <xdr:nvSpPr>
        <xdr:cNvPr id="94" name="楕円 93">
          <a:extLst>
            <a:ext uri="{FF2B5EF4-FFF2-40B4-BE49-F238E27FC236}">
              <a16:creationId xmlns:a16="http://schemas.microsoft.com/office/drawing/2014/main" id="{00000000-0008-0000-0300-00005E000000}"/>
            </a:ext>
          </a:extLst>
        </xdr:cNvPr>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textlink="">
      <xdr:nvSpPr>
        <xdr:cNvPr id="96" name="楕円 95">
          <a:extLst>
            <a:ext uri="{FF2B5EF4-FFF2-40B4-BE49-F238E27FC236}">
              <a16:creationId xmlns:a16="http://schemas.microsoft.com/office/drawing/2014/main" id="{00000000-0008-0000-0300-000060000000}"/>
            </a:ext>
          </a:extLst>
        </xdr:cNvPr>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textlink="">
      <xdr:nvSpPr>
        <xdr:cNvPr id="98" name="楕円 97">
          <a:extLst>
            <a:ext uri="{FF2B5EF4-FFF2-40B4-BE49-F238E27FC236}">
              <a16:creationId xmlns:a16="http://schemas.microsoft.com/office/drawing/2014/main" id="{00000000-0008-0000-0300-000062000000}"/>
            </a:ext>
          </a:extLst>
        </xdr:cNvPr>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79120</xdr:rowOff>
    </xdr:from>
    <xdr:ext cx="762000" cy="259045"/>
    <xdr:sp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年度は、職員退職金の増による人件費の増、子ども医療費助成事業の対象年齢拡充等による扶助費の増等を要因として、経常経費充当一般財源ベースで歳出は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百万円の増加となったが、地方交付税や地方消費税交付金等の歳入の増が、歳出の増を大幅に上回ったことから、経常収支比率は前年度より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64</xdr:row>
      <xdr:rowOff>63500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21527"/>
          <a:ext cx="8382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65</xdr:row>
      <xdr:rowOff>125306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03630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65</xdr:row>
      <xdr:rowOff>125306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7651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65</xdr:row>
      <xdr:rowOff>165523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07651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12277</xdr:rowOff>
    </xdr:from>
    <xdr:to>
      <xdr:col>23</xdr:col>
      <xdr:colOff>184150</xdr:colOff>
      <xdr:row>61</xdr:row>
      <xdr:rowOff>113877</xdr:rowOff>
    </xdr:to>
    <xdr:sp textlink="">
      <xdr:nvSpPr>
        <xdr:cNvPr id="153" name="楕円 152">
          <a:extLst>
            <a:ext uri="{FF2B5EF4-FFF2-40B4-BE49-F238E27FC236}">
              <a16:creationId xmlns:a16="http://schemas.microsoft.com/office/drawing/2014/main" id="{00000000-0008-0000-0300-000099000000}"/>
            </a:ext>
          </a:extLst>
        </xdr:cNvPr>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28804</xdr:rowOff>
    </xdr:from>
    <xdr:ext cx="762000" cy="259045"/>
    <xdr:sp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textlink="">
      <xdr:nvSpPr>
        <xdr:cNvPr id="155" name="楕円 154">
          <a:extLst>
            <a:ext uri="{FF2B5EF4-FFF2-40B4-BE49-F238E27FC236}">
              <a16:creationId xmlns:a16="http://schemas.microsoft.com/office/drawing/2014/main" id="{00000000-0008-0000-0300-00009B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124477</xdr:rowOff>
    </xdr:from>
    <xdr:ext cx="736600" cy="259045"/>
    <xdr:sp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74506</xdr:rowOff>
    </xdr:from>
    <xdr:to>
      <xdr:col>15</xdr:col>
      <xdr:colOff>133350</xdr:colOff>
      <xdr:row>66</xdr:row>
      <xdr:rowOff>4656</xdr:rowOff>
    </xdr:to>
    <xdr:sp textlink="">
      <xdr:nvSpPr>
        <xdr:cNvPr id="157" name="楕円 156">
          <a:extLst>
            <a:ext uri="{FF2B5EF4-FFF2-40B4-BE49-F238E27FC236}">
              <a16:creationId xmlns:a16="http://schemas.microsoft.com/office/drawing/2014/main" id="{00000000-0008-0000-0300-00009D000000}"/>
            </a:ext>
          </a:extLst>
        </xdr:cNvPr>
        <xdr:cNvSpPr/>
      </xdr:nvSpPr>
      <xdr:spPr>
        <a:xfrm>
          <a:off x="3175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160883</xdr:rowOff>
    </xdr:from>
    <xdr:ext cx="762000" cy="259045"/>
    <xdr:sp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textlink="">
      <xdr:nvSpPr>
        <xdr:cNvPr id="159" name="楕円 158">
          <a:extLst>
            <a:ext uri="{FF2B5EF4-FFF2-40B4-BE49-F238E27FC236}">
              <a16:creationId xmlns:a16="http://schemas.microsoft.com/office/drawing/2014/main" id="{00000000-0008-0000-0300-00009F000000}"/>
            </a:ext>
          </a:extLst>
        </xdr:cNvPr>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textlink="">
      <xdr:nvSpPr>
        <xdr:cNvPr id="161" name="楕円 160">
          <a:extLst>
            <a:ext uri="{FF2B5EF4-FFF2-40B4-BE49-F238E27FC236}">
              <a16:creationId xmlns:a16="http://schemas.microsoft.com/office/drawing/2014/main" id="{00000000-0008-0000-0300-0000A1000000}"/>
            </a:ext>
          </a:extLst>
        </xdr:cNvPr>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類似団体平均を上回って推移しているのは、類似団体に比べ、市立の幼稚園や保育園が多いことが要因である。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会計年度任用職員制度開始後初めての昇給や退職者数の増による退職金の増などにより人件費が増加し、また新型コロナウイルスワクチン接種関連の委託料や新型コロナウイルス感染症対策としてのプレミアム付商品券事業の委託料の増により、物件費が増加したことで、前年度よ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p>
      </xdr:txBody>
    </xdr:sp>
    <xdr:clientData/>
  </xdr:twoCellAnchor>
  <xdr:oneCellAnchor>
    <xdr:from>
      <xdr:col>3</xdr:col>
      <xdr:colOff>95250</xdr:colOff>
      <xdr:row>77</xdr:row>
      <xdr:rowOff>6350</xdr:rowOff>
    </xdr:from>
    <xdr:ext cx="349839" cy="225703"/>
    <xdr:sp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83601</xdr:rowOff>
    </xdr:from>
    <xdr:to>
      <xdr:col>23</xdr:col>
      <xdr:colOff>133350</xdr:colOff>
      <xdr:row>85</xdr:row>
      <xdr:rowOff>33077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485401"/>
          <a:ext cx="838200" cy="12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127696</xdr:rowOff>
    </xdr:from>
    <xdr:to>
      <xdr:col>19</xdr:col>
      <xdr:colOff>133350</xdr:colOff>
      <xdr:row>84</xdr:row>
      <xdr:rowOff>83601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358046"/>
          <a:ext cx="889000" cy="1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60477</xdr:rowOff>
    </xdr:from>
    <xdr:to>
      <xdr:col>15</xdr:col>
      <xdr:colOff>82550</xdr:colOff>
      <xdr:row>83</xdr:row>
      <xdr:rowOff>127696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290827"/>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39278</xdr:rowOff>
    </xdr:from>
    <xdr:to>
      <xdr:col>11</xdr:col>
      <xdr:colOff>31750</xdr:colOff>
      <xdr:row>83</xdr:row>
      <xdr:rowOff>60477</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269628"/>
          <a:ext cx="889000" cy="2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153727</xdr:rowOff>
    </xdr:from>
    <xdr:to>
      <xdr:col>23</xdr:col>
      <xdr:colOff>184150</xdr:colOff>
      <xdr:row>85</xdr:row>
      <xdr:rowOff>83877</xdr:rowOff>
    </xdr:to>
    <xdr:sp textlink="">
      <xdr:nvSpPr>
        <xdr:cNvPr id="218" name="楕円 217">
          <a:extLst>
            <a:ext uri="{FF2B5EF4-FFF2-40B4-BE49-F238E27FC236}">
              <a16:creationId xmlns:a16="http://schemas.microsoft.com/office/drawing/2014/main" id="{00000000-0008-0000-0300-0000DA000000}"/>
            </a:ext>
          </a:extLst>
        </xdr:cNvPr>
        <xdr:cNvSpPr/>
      </xdr:nvSpPr>
      <xdr:spPr>
        <a:xfrm>
          <a:off x="4902200" y="1455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125804</xdr:rowOff>
    </xdr:from>
    <xdr:ext cx="762000" cy="259045"/>
    <xdr:sp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52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32801</xdr:rowOff>
    </xdr:from>
    <xdr:to>
      <xdr:col>19</xdr:col>
      <xdr:colOff>184150</xdr:colOff>
      <xdr:row>84</xdr:row>
      <xdr:rowOff>134401</xdr:rowOff>
    </xdr:to>
    <xdr:sp textlink="">
      <xdr:nvSpPr>
        <xdr:cNvPr id="220" name="楕円 219">
          <a:extLst>
            <a:ext uri="{FF2B5EF4-FFF2-40B4-BE49-F238E27FC236}">
              <a16:creationId xmlns:a16="http://schemas.microsoft.com/office/drawing/2014/main" id="{00000000-0008-0000-0300-0000DC000000}"/>
            </a:ext>
          </a:extLst>
        </xdr:cNvPr>
        <xdr:cNvSpPr/>
      </xdr:nvSpPr>
      <xdr:spPr>
        <a:xfrm>
          <a:off x="4064000" y="1443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119178</xdr:rowOff>
    </xdr:from>
    <xdr:ext cx="736600" cy="259045"/>
    <xdr:sp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520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76896</xdr:rowOff>
    </xdr:from>
    <xdr:to>
      <xdr:col>15</xdr:col>
      <xdr:colOff>133350</xdr:colOff>
      <xdr:row>84</xdr:row>
      <xdr:rowOff>7046</xdr:rowOff>
    </xdr:to>
    <xdr:sp textlink="">
      <xdr:nvSpPr>
        <xdr:cNvPr id="222" name="楕円 221">
          <a:extLst>
            <a:ext uri="{FF2B5EF4-FFF2-40B4-BE49-F238E27FC236}">
              <a16:creationId xmlns:a16="http://schemas.microsoft.com/office/drawing/2014/main" id="{00000000-0008-0000-0300-0000DE000000}"/>
            </a:ext>
          </a:extLst>
        </xdr:cNvPr>
        <xdr:cNvSpPr/>
      </xdr:nvSpPr>
      <xdr:spPr>
        <a:xfrm>
          <a:off x="3175000" y="143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163273</xdr:rowOff>
    </xdr:from>
    <xdr:ext cx="762000" cy="259045"/>
    <xdr:sp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39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9677</xdr:rowOff>
    </xdr:from>
    <xdr:to>
      <xdr:col>11</xdr:col>
      <xdr:colOff>82550</xdr:colOff>
      <xdr:row>83</xdr:row>
      <xdr:rowOff>111277</xdr:rowOff>
    </xdr:to>
    <xdr:sp textlink="">
      <xdr:nvSpPr>
        <xdr:cNvPr id="224" name="楕円 223">
          <a:extLst>
            <a:ext uri="{FF2B5EF4-FFF2-40B4-BE49-F238E27FC236}">
              <a16:creationId xmlns:a16="http://schemas.microsoft.com/office/drawing/2014/main" id="{00000000-0008-0000-0300-0000E0000000}"/>
            </a:ext>
          </a:extLst>
        </xdr:cNvPr>
        <xdr:cNvSpPr/>
      </xdr:nvSpPr>
      <xdr:spPr>
        <a:xfrm>
          <a:off x="2286000" y="142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96054</xdr:rowOff>
    </xdr:from>
    <xdr:ext cx="762000" cy="259045"/>
    <xdr:sp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32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159928</xdr:rowOff>
    </xdr:from>
    <xdr:to>
      <xdr:col>7</xdr:col>
      <xdr:colOff>31750</xdr:colOff>
      <xdr:row>83</xdr:row>
      <xdr:rowOff>90078</xdr:rowOff>
    </xdr:to>
    <xdr:sp textlink="">
      <xdr:nvSpPr>
        <xdr:cNvPr id="226" name="楕円 225">
          <a:extLst>
            <a:ext uri="{FF2B5EF4-FFF2-40B4-BE49-F238E27FC236}">
              <a16:creationId xmlns:a16="http://schemas.microsoft.com/office/drawing/2014/main" id="{00000000-0008-0000-0300-0000E2000000}"/>
            </a:ext>
          </a:extLst>
        </xdr:cNvPr>
        <xdr:cNvSpPr/>
      </xdr:nvSpPr>
      <xdr:spPr>
        <a:xfrm>
          <a:off x="1397000" y="142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74855</xdr:rowOff>
    </xdr:from>
    <xdr:ext cx="762000" cy="259045"/>
    <xdr:sp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30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年度のラスパイレス指数は令和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年度と同値となった。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時的に経験年数階層の変動により増加することも考えられるが、職員配置の適正管理や国に準拠した給料表の適正運用により長期的には減少していくと考える。新たな上昇要因が生じていないか今後も十分注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8290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87</xdr:row>
      <xdr:rowOff>33564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4401800" y="148290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85271</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textlink="">
      <xdr:nvSpPr>
        <xdr:cNvPr id="282" name="楕円 281">
          <a:extLst>
            <a:ext uri="{FF2B5EF4-FFF2-40B4-BE49-F238E27FC236}">
              <a16:creationId xmlns:a16="http://schemas.microsoft.com/office/drawing/2014/main" id="{00000000-0008-0000-0300-00001A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textlink="">
      <xdr:nvSpPr>
        <xdr:cNvPr id="284" name="楕円 283">
          <a:extLst>
            <a:ext uri="{FF2B5EF4-FFF2-40B4-BE49-F238E27FC236}">
              <a16:creationId xmlns:a16="http://schemas.microsoft.com/office/drawing/2014/main" id="{00000000-0008-0000-0300-00001C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textlink="">
      <xdr:nvSpPr>
        <xdr:cNvPr id="286" name="楕円 285">
          <a:extLst>
            <a:ext uri="{FF2B5EF4-FFF2-40B4-BE49-F238E27FC236}">
              <a16:creationId xmlns:a16="http://schemas.microsoft.com/office/drawing/2014/main" id="{00000000-0008-0000-0300-00001E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textlink="">
      <xdr:nvSpPr>
        <xdr:cNvPr id="288" name="楕円 287">
          <a:extLst>
            <a:ext uri="{FF2B5EF4-FFF2-40B4-BE49-F238E27FC236}">
              <a16:creationId xmlns:a16="http://schemas.microsoft.com/office/drawing/2014/main" id="{00000000-0008-0000-0300-000020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textlink="">
      <xdr:nvSpPr>
        <xdr:cNvPr id="290" name="楕円 289">
          <a:extLst>
            <a:ext uri="{FF2B5EF4-FFF2-40B4-BE49-F238E27FC236}">
              <a16:creationId xmlns:a16="http://schemas.microsoft.com/office/drawing/2014/main" id="{00000000-0008-0000-0300-000022010000}"/>
            </a:ext>
          </a:extLst>
        </xdr:cNvPr>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が急速に進行する一方で、地方分権の進展に伴い事務量が増加する中、限られた人的資源で効率的・効果的な行政運営が可能となるよう、再任用職員の効果的な配置や保育所民営化など、行財政経営改革ビジョンに基づく適正な定員管理に向けた取組を進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年度については、職員数は令和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年度と同数となったが、算定の基礎数値となる人口において、平成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年をピークに毎年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人規模の減少が続いていることから、人口千人あたりの職員数は増加となった。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今後も、効率的な機構の再編や民間活力の導入、デジタル化の推進、近隣市町村との広域連携など、効果的な取組を推進し、適正な定員管理に努める。</a:t>
          </a:r>
        </a:p>
      </xdr:txBody>
    </xdr:sp>
    <xdr:clientData/>
  </xdr:twoCellAnchor>
  <xdr:oneCellAnchor>
    <xdr:from>
      <xdr:col>61</xdr:col>
      <xdr:colOff>6350</xdr:colOff>
      <xdr:row>54</xdr:row>
      <xdr:rowOff>139700</xdr:rowOff>
    </xdr:from>
    <xdr:ext cx="349839" cy="225703"/>
    <xdr:sp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133879</xdr:rowOff>
    </xdr:from>
    <xdr:to>
      <xdr:col>81</xdr:col>
      <xdr:colOff>44450</xdr:colOff>
      <xdr:row>64</xdr:row>
      <xdr:rowOff>147955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10667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119804</xdr:rowOff>
    </xdr:from>
    <xdr:to>
      <xdr:col>77</xdr:col>
      <xdr:colOff>44450</xdr:colOff>
      <xdr:row>64</xdr:row>
      <xdr:rowOff>133879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092604"/>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105728</xdr:rowOff>
    </xdr:from>
    <xdr:to>
      <xdr:col>72</xdr:col>
      <xdr:colOff>203200</xdr:colOff>
      <xdr:row>64</xdr:row>
      <xdr:rowOff>119804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07852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85619</xdr:rowOff>
    </xdr:from>
    <xdr:to>
      <xdr:col>68</xdr:col>
      <xdr:colOff>152400</xdr:colOff>
      <xdr:row>64</xdr:row>
      <xdr:rowOff>105728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05841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97155</xdr:rowOff>
    </xdr:from>
    <xdr:to>
      <xdr:col>81</xdr:col>
      <xdr:colOff>95250</xdr:colOff>
      <xdr:row>65</xdr:row>
      <xdr:rowOff>27305</xdr:rowOff>
    </xdr:to>
    <xdr:sp textlink="">
      <xdr:nvSpPr>
        <xdr:cNvPr id="345" name="楕円 344">
          <a:extLst>
            <a:ext uri="{FF2B5EF4-FFF2-40B4-BE49-F238E27FC236}">
              <a16:creationId xmlns:a16="http://schemas.microsoft.com/office/drawing/2014/main" id="{00000000-0008-0000-0300-000059010000}"/>
            </a:ext>
          </a:extLst>
        </xdr:cNvPr>
        <xdr:cNvSpPr/>
      </xdr:nvSpPr>
      <xdr:spPr>
        <a:xfrm>
          <a:off x="16967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69232</xdr:rowOff>
    </xdr:from>
    <xdr:ext cx="762000" cy="259045"/>
    <xdr:sp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83079</xdr:rowOff>
    </xdr:from>
    <xdr:to>
      <xdr:col>77</xdr:col>
      <xdr:colOff>95250</xdr:colOff>
      <xdr:row>65</xdr:row>
      <xdr:rowOff>13229</xdr:rowOff>
    </xdr:to>
    <xdr:sp textlink="">
      <xdr:nvSpPr>
        <xdr:cNvPr id="347" name="楕円 346">
          <a:extLst>
            <a:ext uri="{FF2B5EF4-FFF2-40B4-BE49-F238E27FC236}">
              <a16:creationId xmlns:a16="http://schemas.microsoft.com/office/drawing/2014/main" id="{00000000-0008-0000-0300-00005B010000}"/>
            </a:ext>
          </a:extLst>
        </xdr:cNvPr>
        <xdr:cNvSpPr/>
      </xdr:nvSpPr>
      <xdr:spPr>
        <a:xfrm>
          <a:off x="161290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169456</xdr:rowOff>
    </xdr:from>
    <xdr:ext cx="736600" cy="259045"/>
    <xdr:sp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142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69004</xdr:rowOff>
    </xdr:from>
    <xdr:to>
      <xdr:col>73</xdr:col>
      <xdr:colOff>44450</xdr:colOff>
      <xdr:row>64</xdr:row>
      <xdr:rowOff>170604</xdr:rowOff>
    </xdr:to>
    <xdr:sp textlink="">
      <xdr:nvSpPr>
        <xdr:cNvPr id="349" name="楕円 348">
          <a:extLst>
            <a:ext uri="{FF2B5EF4-FFF2-40B4-BE49-F238E27FC236}">
              <a16:creationId xmlns:a16="http://schemas.microsoft.com/office/drawing/2014/main" id="{00000000-0008-0000-0300-00005D010000}"/>
            </a:ext>
          </a:extLst>
        </xdr:cNvPr>
        <xdr:cNvSpPr/>
      </xdr:nvSpPr>
      <xdr:spPr>
        <a:xfrm>
          <a:off x="15240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155381</xdr:rowOff>
    </xdr:from>
    <xdr:ext cx="762000" cy="259045"/>
    <xdr:sp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54928</xdr:rowOff>
    </xdr:from>
    <xdr:to>
      <xdr:col>68</xdr:col>
      <xdr:colOff>203200</xdr:colOff>
      <xdr:row>64</xdr:row>
      <xdr:rowOff>156528</xdr:rowOff>
    </xdr:to>
    <xdr:sp textlink="">
      <xdr:nvSpPr>
        <xdr:cNvPr id="351" name="楕円 350">
          <a:extLst>
            <a:ext uri="{FF2B5EF4-FFF2-40B4-BE49-F238E27FC236}">
              <a16:creationId xmlns:a16="http://schemas.microsoft.com/office/drawing/2014/main" id="{00000000-0008-0000-0300-00005F010000}"/>
            </a:ext>
          </a:extLst>
        </xdr:cNvPr>
        <xdr:cNvSpPr/>
      </xdr:nvSpPr>
      <xdr:spPr>
        <a:xfrm>
          <a:off x="14351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141305</xdr:rowOff>
    </xdr:from>
    <xdr:ext cx="762000" cy="259045"/>
    <xdr:sp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34819</xdr:rowOff>
    </xdr:from>
    <xdr:to>
      <xdr:col>64</xdr:col>
      <xdr:colOff>152400</xdr:colOff>
      <xdr:row>64</xdr:row>
      <xdr:rowOff>136419</xdr:rowOff>
    </xdr:to>
    <xdr:sp textlink="">
      <xdr:nvSpPr>
        <xdr:cNvPr id="353" name="楕円 352">
          <a:extLst>
            <a:ext uri="{FF2B5EF4-FFF2-40B4-BE49-F238E27FC236}">
              <a16:creationId xmlns:a16="http://schemas.microsoft.com/office/drawing/2014/main" id="{00000000-0008-0000-0300-000061010000}"/>
            </a:ext>
          </a:extLst>
        </xdr:cNvPr>
        <xdr:cNvSpPr/>
      </xdr:nvSpPr>
      <xdr:spPr>
        <a:xfrm>
          <a:off x="13462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121196</xdr:rowOff>
    </xdr:from>
    <xdr:ext cx="762000" cy="259045"/>
    <xdr:sp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本市の実質公債費比率は、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令和元年度に実施した小学校空調整備事業に係る起債の元金償還などの開始に伴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う元利償還金の増などにより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共施設の老朽化に伴う整備が控えており、市債発行額の増加が見込まれるが、事業費を適正に見極め補助金などの財源確保に努めるとともに公共施設整備基金を活用するなど、可能な限り市債の発行額を抑制しながら、更なる財政調整基金を活用した市債の繰上償還を行い、公債費の平準化に努める。</a:t>
          </a:r>
        </a:p>
      </xdr:txBody>
    </xdr:sp>
    <xdr:clientData/>
  </xdr:twoCellAnchor>
  <xdr:oneCellAnchor>
    <xdr:from>
      <xdr:col>61</xdr:col>
      <xdr:colOff>6350</xdr:colOff>
      <xdr:row>32</xdr:row>
      <xdr:rowOff>101600</xdr:rowOff>
    </xdr:from>
    <xdr:ext cx="298543" cy="225703"/>
    <xdr:sp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37571</xdr:rowOff>
    </xdr:from>
    <xdr:to>
      <xdr:col>81</xdr:col>
      <xdr:colOff>44450</xdr:colOff>
      <xdr:row>38</xdr:row>
      <xdr:rowOff>57679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655267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37571</xdr:rowOff>
    </xdr:from>
    <xdr:to>
      <xdr:col>77</xdr:col>
      <xdr:colOff>44450</xdr:colOff>
      <xdr:row>38</xdr:row>
      <xdr:rowOff>47625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5526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37571</xdr:rowOff>
    </xdr:from>
    <xdr:to>
      <xdr:col>72</xdr:col>
      <xdr:colOff>203200</xdr:colOff>
      <xdr:row>38</xdr:row>
      <xdr:rowOff>47625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65526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37571</xdr:rowOff>
    </xdr:from>
    <xdr:to>
      <xdr:col>68</xdr:col>
      <xdr:colOff>152400</xdr:colOff>
      <xdr:row>38</xdr:row>
      <xdr:rowOff>57679</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5526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6879</xdr:rowOff>
    </xdr:from>
    <xdr:to>
      <xdr:col>81</xdr:col>
      <xdr:colOff>95250</xdr:colOff>
      <xdr:row>38</xdr:row>
      <xdr:rowOff>108479</xdr:rowOff>
    </xdr:to>
    <xdr:sp textlink="">
      <xdr:nvSpPr>
        <xdr:cNvPr id="409" name="楕円 408">
          <a:extLst>
            <a:ext uri="{FF2B5EF4-FFF2-40B4-BE49-F238E27FC236}">
              <a16:creationId xmlns:a16="http://schemas.microsoft.com/office/drawing/2014/main" id="{00000000-0008-0000-0300-000099010000}"/>
            </a:ext>
          </a:extLst>
        </xdr:cNvPr>
        <xdr:cNvSpPr/>
      </xdr:nvSpPr>
      <xdr:spPr>
        <a:xfrm>
          <a:off x="16967200" y="65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23406</xdr:rowOff>
    </xdr:from>
    <xdr:ext cx="762000" cy="259045"/>
    <xdr:sp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36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158221</xdr:rowOff>
    </xdr:from>
    <xdr:to>
      <xdr:col>77</xdr:col>
      <xdr:colOff>95250</xdr:colOff>
      <xdr:row>38</xdr:row>
      <xdr:rowOff>88371</xdr:rowOff>
    </xdr:to>
    <xdr:sp textlink="">
      <xdr:nvSpPr>
        <xdr:cNvPr id="411" name="楕円 410">
          <a:extLst>
            <a:ext uri="{FF2B5EF4-FFF2-40B4-BE49-F238E27FC236}">
              <a16:creationId xmlns:a16="http://schemas.microsoft.com/office/drawing/2014/main" id="{00000000-0008-0000-0300-00009B010000}"/>
            </a:ext>
          </a:extLst>
        </xdr:cNvPr>
        <xdr:cNvSpPr/>
      </xdr:nvSpPr>
      <xdr:spPr>
        <a:xfrm>
          <a:off x="16129000" y="65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98548</xdr:rowOff>
    </xdr:from>
    <xdr:ext cx="736600" cy="259045"/>
    <xdr:sp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27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168275</xdr:rowOff>
    </xdr:from>
    <xdr:to>
      <xdr:col>73</xdr:col>
      <xdr:colOff>44450</xdr:colOff>
      <xdr:row>38</xdr:row>
      <xdr:rowOff>98425</xdr:rowOff>
    </xdr:to>
    <xdr:sp textlink="">
      <xdr:nvSpPr>
        <xdr:cNvPr id="413" name="楕円 412">
          <a:extLst>
            <a:ext uri="{FF2B5EF4-FFF2-40B4-BE49-F238E27FC236}">
              <a16:creationId xmlns:a16="http://schemas.microsoft.com/office/drawing/2014/main" id="{00000000-0008-0000-0300-00009D010000}"/>
            </a:ext>
          </a:extLst>
        </xdr:cNvPr>
        <xdr:cNvSpPr/>
      </xdr:nvSpPr>
      <xdr:spPr>
        <a:xfrm>
          <a:off x="15240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108602</xdr:rowOff>
    </xdr:from>
    <xdr:ext cx="762000" cy="259045"/>
    <xdr:sp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158221</xdr:rowOff>
    </xdr:from>
    <xdr:to>
      <xdr:col>68</xdr:col>
      <xdr:colOff>203200</xdr:colOff>
      <xdr:row>38</xdr:row>
      <xdr:rowOff>88371</xdr:rowOff>
    </xdr:to>
    <xdr:sp textlink="">
      <xdr:nvSpPr>
        <xdr:cNvPr id="415" name="楕円 414">
          <a:extLst>
            <a:ext uri="{FF2B5EF4-FFF2-40B4-BE49-F238E27FC236}">
              <a16:creationId xmlns:a16="http://schemas.microsoft.com/office/drawing/2014/main" id="{00000000-0008-0000-0300-00009F010000}"/>
            </a:ext>
          </a:extLst>
        </xdr:cNvPr>
        <xdr:cNvSpPr/>
      </xdr:nvSpPr>
      <xdr:spPr>
        <a:xfrm>
          <a:off x="14351000" y="65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98548</xdr:rowOff>
    </xdr:from>
    <xdr:ext cx="762000" cy="259045"/>
    <xdr:sp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27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6879</xdr:rowOff>
    </xdr:from>
    <xdr:to>
      <xdr:col>64</xdr:col>
      <xdr:colOff>152400</xdr:colOff>
      <xdr:row>38</xdr:row>
      <xdr:rowOff>108479</xdr:rowOff>
    </xdr:to>
    <xdr:sp textlink="">
      <xdr:nvSpPr>
        <xdr:cNvPr id="417" name="楕円 416">
          <a:extLst>
            <a:ext uri="{FF2B5EF4-FFF2-40B4-BE49-F238E27FC236}">
              <a16:creationId xmlns:a16="http://schemas.microsoft.com/office/drawing/2014/main" id="{00000000-0008-0000-0300-0000A1010000}"/>
            </a:ext>
          </a:extLst>
        </xdr:cNvPr>
        <xdr:cNvSpPr/>
      </xdr:nvSpPr>
      <xdr:spPr>
        <a:xfrm>
          <a:off x="13462000" y="65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118656</xdr:rowOff>
    </xdr:from>
    <xdr:ext cx="762000" cy="259045"/>
    <xdr:sp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29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本市は、将来負担額を充当可能財源等が上回っており、分子がマイナスとなっていることから、将来負担比率の数値はない。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の老朽化に伴う整備が控えており、市債発行額の増加が見込まれるが、事業費を適正に見極め補助金などの財源確保や公共施設整備基金を活用するなど、可能な限り市債の発行額を抑制することに努める。</a:t>
          </a:r>
        </a:p>
      </xdr:txBody>
    </xdr:sp>
    <xdr:clientData/>
  </xdr:twoCellAnchor>
  <xdr:oneCellAnchor>
    <xdr:from>
      <xdr:col>61</xdr:col>
      <xdr:colOff>6350</xdr:colOff>
      <xdr:row>10</xdr:row>
      <xdr:rowOff>63500</xdr:rowOff>
    </xdr:from>
    <xdr:ext cx="298543" cy="225703"/>
    <xdr:sp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79375</xdr:rowOff>
    </xdr:from>
    <xdr:ext cx="8553450" cy="425758"/>
    <xdr:sp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762000" y="4537075"/>
          <a:ext cx="85534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lang="en-US" altLang="ja-JP" sz="1000">
              <a:effectLst/>
              <a:latin typeface="ＭＳ Ｐゴシック" panose="020B0600070205080204" pitchFamily="50" charset="-128"/>
              <a:ea typeface="ＭＳ Ｐゴシック" panose="020B0600070205080204" pitchFamily="50" charset="-128"/>
            </a:rPr>
            <a:t>※</a:t>
          </a:r>
          <a:r>
            <a:rPr lang="ja-JP" altLang="en-US" sz="1000">
              <a:effectLst/>
              <a:latin typeface="ＭＳ Ｐゴシック" panose="020B0600070205080204" pitchFamily="50" charset="-128"/>
              <a:ea typeface="ＭＳ Ｐゴシック" panose="020B0600070205080204" pitchFamily="50" charset="-128"/>
            </a:rPr>
            <a:t>「定員管理の状況」の「人口</a:t>
          </a:r>
          <a:r>
            <a:rPr lang="en-US" altLang="ja-JP" sz="1000">
              <a:effectLst/>
              <a:latin typeface="ＭＳ Ｐゴシック" panose="020B0600070205080204" pitchFamily="50" charset="-128"/>
              <a:ea typeface="ＭＳ Ｐゴシック" panose="020B0600070205080204" pitchFamily="50" charset="-128"/>
            </a:rPr>
            <a:t>1,000</a:t>
          </a:r>
          <a:r>
            <a:rPr lang="ja-JP" altLang="en-US" sz="1000">
              <a:effectLst/>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br>
            <a:rPr lang="ja-JP" altLang="en-US" sz="1000">
              <a:effectLst/>
              <a:latin typeface="ＭＳ Ｐゴシック" panose="020B0600070205080204" pitchFamily="50" charset="-128"/>
              <a:ea typeface="ＭＳ Ｐゴシック" panose="020B0600070205080204" pitchFamily="50" charset="-128"/>
            </a:rPr>
          </a:br>
          <a:r>
            <a:rPr lang="ja-JP" altLang="en-US" sz="1000" baseline="0">
              <a:effectLst/>
              <a:latin typeface="ＭＳ Ｐゴシック" panose="020B0600070205080204" pitchFamily="50" charset="-128"/>
              <a:ea typeface="ＭＳ Ｐゴシック" panose="020B0600070205080204" pitchFamily="50" charset="-128"/>
            </a:rPr>
            <a:t>　 </a:t>
          </a:r>
          <a:r>
            <a:rPr lang="ja-JP" altLang="en-US" sz="1000">
              <a:effectLst/>
              <a:latin typeface="ＭＳ Ｐゴシック" panose="020B0600070205080204" pitchFamily="50" charset="-128"/>
              <a:ea typeface="ＭＳ Ｐゴシック" panose="020B0600070205080204" pitchFamily="50" charset="-128"/>
            </a:rPr>
            <a:t>各調査対象年度の翌年の地方公務員給与実態調査に基づいているが、令和</a:t>
          </a:r>
          <a:r>
            <a:rPr lang="en-US" altLang="ja-JP" sz="1000">
              <a:effectLst/>
              <a:latin typeface="ＭＳ Ｐゴシック" panose="020B0600070205080204" pitchFamily="50" charset="-128"/>
              <a:ea typeface="ＭＳ Ｐゴシック" panose="020B0600070205080204" pitchFamily="50" charset="-128"/>
            </a:rPr>
            <a:t>3</a:t>
          </a:r>
          <a:r>
            <a:rPr lang="ja-JP" altLang="en-US" sz="1000">
              <a:effectLst/>
              <a:latin typeface="ＭＳ Ｐゴシック" panose="020B0600070205080204" pitchFamily="50" charset="-128"/>
              <a:ea typeface="ＭＳ Ｐゴシック" panose="020B0600070205080204" pitchFamily="50" charset="-128"/>
            </a:rPr>
            <a:t>年度は令和</a:t>
          </a:r>
          <a:r>
            <a:rPr lang="en-US" altLang="ja-JP" sz="1000">
              <a:effectLst/>
              <a:latin typeface="ＭＳ Ｐゴシック" panose="020B0600070205080204" pitchFamily="50" charset="-128"/>
              <a:ea typeface="ＭＳ Ｐゴシック" panose="020B0600070205080204" pitchFamily="50" charset="-128"/>
            </a:rPr>
            <a:t>3</a:t>
          </a:r>
          <a:r>
            <a:rPr lang="ja-JP" altLang="en-US" sz="1000">
              <a:effectLst/>
              <a:latin typeface="ＭＳ Ｐゴシック" panose="020B0600070205080204" pitchFamily="50" charset="-128"/>
              <a:ea typeface="ＭＳ Ｐゴシック" panose="020B0600070205080204" pitchFamily="50" charset="-128"/>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108,989
107,427
39.72
48,565,721
47,591,131
856,228
24,655,671
30,355,893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本市の人件費比率は、前年度と比較して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が、類似団体内平均値と比較して高い状況が続いている。これは本市が類似団体に比べ市立の幼稚園や保育園が多いことが要因となっている。今後事務の効率化に努め、適切な定員管理に取り組む。</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156718</xdr:rowOff>
    </xdr:from>
    <xdr:to>
      <xdr:col>24</xdr:col>
      <xdr:colOff>25400</xdr:colOff>
      <xdr:row>40</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4326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30988</xdr:rowOff>
    </xdr:from>
    <xdr:to>
      <xdr:col>19</xdr:col>
      <xdr:colOff>187325</xdr:colOff>
      <xdr:row>40</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8889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165862</xdr:rowOff>
    </xdr:from>
    <xdr:to>
      <xdr:col>15</xdr:col>
      <xdr:colOff>98425</xdr:colOff>
      <xdr:row>40</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8524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87393</xdr:rowOff>
    </xdr:from>
    <xdr:ext cx="762000" cy="259045"/>
    <xdr:sp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165862</xdr:rowOff>
    </xdr:from>
    <xdr:to>
      <xdr:col>11</xdr:col>
      <xdr:colOff>9525</xdr:colOff>
      <xdr:row>40</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8524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105681</xdr:rowOff>
    </xdr:from>
    <xdr:ext cx="762000" cy="259045"/>
    <xdr:sp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96537</xdr:rowOff>
    </xdr:from>
    <xdr:ext cx="762000" cy="259045"/>
    <xdr:sp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105918</xdr:rowOff>
    </xdr:from>
    <xdr:to>
      <xdr:col>24</xdr:col>
      <xdr:colOff>76200</xdr:colOff>
      <xdr:row>40</xdr:row>
      <xdr:rowOff>36068</xdr:rowOff>
    </xdr:to>
    <xdr:sp textlink="">
      <xdr:nvSpPr>
        <xdr:cNvPr id="83" name="楕円 82">
          <a:extLst>
            <a:ext uri="{FF2B5EF4-FFF2-40B4-BE49-F238E27FC236}">
              <a16:creationId xmlns:a16="http://schemas.microsoft.com/office/drawing/2014/main" id="{00000000-0008-0000-0400-000053000000}"/>
            </a:ext>
          </a:extLst>
        </xdr:cNvPr>
        <xdr:cNvSpPr/>
      </xdr:nvSpPr>
      <xdr:spPr>
        <a:xfrm>
          <a:off x="4775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77995</xdr:rowOff>
    </xdr:from>
    <xdr:ext cx="762000" cy="259045"/>
    <xdr:sp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62484</xdr:rowOff>
    </xdr:from>
    <xdr:to>
      <xdr:col>20</xdr:col>
      <xdr:colOff>38100</xdr:colOff>
      <xdr:row>40</xdr:row>
      <xdr:rowOff>164084</xdr:rowOff>
    </xdr:to>
    <xdr:sp textlink="">
      <xdr:nvSpPr>
        <xdr:cNvPr id="85" name="楕円 84">
          <a:extLst>
            <a:ext uri="{FF2B5EF4-FFF2-40B4-BE49-F238E27FC236}">
              <a16:creationId xmlns:a16="http://schemas.microsoft.com/office/drawing/2014/main" id="{00000000-0008-0000-0400-000055000000}"/>
            </a:ext>
          </a:extLst>
        </xdr:cNvPr>
        <xdr:cNvSpPr/>
      </xdr:nvSpPr>
      <xdr:spPr>
        <a:xfrm>
          <a:off x="39370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148861</xdr:rowOff>
    </xdr:from>
    <xdr:ext cx="736600" cy="259045"/>
    <xdr:sp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0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151638</xdr:rowOff>
    </xdr:from>
    <xdr:to>
      <xdr:col>15</xdr:col>
      <xdr:colOff>149225</xdr:colOff>
      <xdr:row>40</xdr:row>
      <xdr:rowOff>81788</xdr:rowOff>
    </xdr:to>
    <xdr:sp textlink="">
      <xdr:nvSpPr>
        <xdr:cNvPr id="87" name="楕円 86">
          <a:extLst>
            <a:ext uri="{FF2B5EF4-FFF2-40B4-BE49-F238E27FC236}">
              <a16:creationId xmlns:a16="http://schemas.microsoft.com/office/drawing/2014/main" id="{00000000-0008-0000-0400-000057000000}"/>
            </a:ext>
          </a:extLst>
        </xdr:cNvPr>
        <xdr:cNvSpPr/>
      </xdr:nvSpPr>
      <xdr:spPr>
        <a:xfrm>
          <a:off x="3048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66565</xdr:rowOff>
    </xdr:from>
    <xdr:ext cx="762000" cy="259045"/>
    <xdr:sp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115062</xdr:rowOff>
    </xdr:from>
    <xdr:to>
      <xdr:col>11</xdr:col>
      <xdr:colOff>60325</xdr:colOff>
      <xdr:row>40</xdr:row>
      <xdr:rowOff>45212</xdr:rowOff>
    </xdr:to>
    <xdr:sp textlink="">
      <xdr:nvSpPr>
        <xdr:cNvPr id="89" name="楕円 88">
          <a:extLst>
            <a:ext uri="{FF2B5EF4-FFF2-40B4-BE49-F238E27FC236}">
              <a16:creationId xmlns:a16="http://schemas.microsoft.com/office/drawing/2014/main" id="{00000000-0008-0000-0400-000059000000}"/>
            </a:ext>
          </a:extLst>
        </xdr:cNvPr>
        <xdr:cNvSpPr/>
      </xdr:nvSpPr>
      <xdr:spPr>
        <a:xfrm>
          <a:off x="2159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29989</xdr:rowOff>
    </xdr:from>
    <xdr:ext cx="762000" cy="259045"/>
    <xdr:sp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xdr:rowOff>
    </xdr:from>
    <xdr:to>
      <xdr:col>6</xdr:col>
      <xdr:colOff>171450</xdr:colOff>
      <xdr:row>40</xdr:row>
      <xdr:rowOff>109220</xdr:rowOff>
    </xdr:to>
    <xdr:sp textlink="">
      <xdr:nvSpPr>
        <xdr:cNvPr id="91" name="楕円 90">
          <a:extLst>
            <a:ext uri="{FF2B5EF4-FFF2-40B4-BE49-F238E27FC236}">
              <a16:creationId xmlns:a16="http://schemas.microsoft.com/office/drawing/2014/main" id="{00000000-0008-0000-0400-00005B000000}"/>
            </a:ext>
          </a:extLst>
        </xdr:cNvPr>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93997</xdr:rowOff>
    </xdr:from>
    <xdr:ext cx="762000" cy="259045"/>
    <xdr:sp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本市の物件費の比率は前年度より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内平均値を下回る水準を維持している。今後も事務事業の見直しや業務委託の必要性の精査等により、物件費の抑制に努めるとともに、窓口業務の委託化など人件費の抑制と合わせた経常経費全体での経費見直しに取り組んでいく。</a:t>
          </a:r>
        </a:p>
      </xdr:txBody>
    </xdr:sp>
    <xdr:clientData/>
  </xdr:twoCellAnchor>
  <xdr:oneCellAnchor>
    <xdr:from>
      <xdr:col>62</xdr:col>
      <xdr:colOff>6350</xdr:colOff>
      <xdr:row>9</xdr:row>
      <xdr:rowOff>107950</xdr:rowOff>
    </xdr:from>
    <xdr:ext cx="298543" cy="225703"/>
    <xdr:sp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361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17</xdr:row>
      <xdr:rowOff>26307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559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26307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40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58964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40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textlink="">
      <xdr:nvSpPr>
        <xdr:cNvPr id="146" name="楕円 145">
          <a:extLst>
            <a:ext uri="{FF2B5EF4-FFF2-40B4-BE49-F238E27FC236}">
              <a16:creationId xmlns:a16="http://schemas.microsoft.com/office/drawing/2014/main" id="{00000000-0008-0000-0400-000092000000}"/>
            </a:ext>
          </a:extLst>
        </xdr:cNvPr>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textlink="">
      <xdr:nvSpPr>
        <xdr:cNvPr id="148" name="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textlink="">
      <xdr:nvSpPr>
        <xdr:cNvPr id="150" name="楕円 149">
          <a:extLst>
            <a:ext uri="{FF2B5EF4-FFF2-40B4-BE49-F238E27FC236}">
              <a16:creationId xmlns:a16="http://schemas.microsoft.com/office/drawing/2014/main" id="{00000000-0008-0000-0400-000096000000}"/>
            </a:ext>
          </a:extLst>
        </xdr:cNvPr>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textlink="">
      <xdr:nvSpPr>
        <xdr:cNvPr id="152" name="楕円 151">
          <a:extLst>
            <a:ext uri="{FF2B5EF4-FFF2-40B4-BE49-F238E27FC236}">
              <a16:creationId xmlns:a16="http://schemas.microsoft.com/office/drawing/2014/main" id="{00000000-0008-0000-0400-000098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textlink="">
      <xdr:nvSpPr>
        <xdr:cNvPr id="154" name="楕円 153">
          <a:extLst>
            <a:ext uri="{FF2B5EF4-FFF2-40B4-BE49-F238E27FC236}">
              <a16:creationId xmlns:a16="http://schemas.microsoft.com/office/drawing/2014/main" id="{00000000-0008-0000-0400-00009A000000}"/>
            </a:ext>
          </a:extLst>
        </xdr:cNvPr>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本市の扶助費比率は、類似団体内平均値よりやや上回っているが、これは扶助費の約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％を占める生活保護費によるものが大きい。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年度は、子ども医療費助成の対象年齢拡充による増や介護・訓練等給付費が増となったものの、生活保護費が減少し、前年度より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ポイント減少した。今後も高齢化等で扶助費の増加が見込まれることから、引き続き給付の適正化に努める。</a:t>
          </a:r>
        </a:p>
      </xdr:txBody>
    </xdr:sp>
    <xdr:clientData/>
  </xdr:twoCellAnchor>
  <xdr:oneCellAnchor>
    <xdr:from>
      <xdr:col>3</xdr:col>
      <xdr:colOff>123825</xdr:colOff>
      <xdr:row>49</xdr:row>
      <xdr:rowOff>107950</xdr:rowOff>
    </xdr:from>
    <xdr:ext cx="298543" cy="225703"/>
    <xdr:sp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39370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51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39370</xdr:rowOff>
    </xdr:from>
    <xdr:to>
      <xdr:col>19</xdr:col>
      <xdr:colOff>187325</xdr:colOff>
      <xdr:row>57</xdr:row>
      <xdr:rowOff>161290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12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161290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04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130810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04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textlink="">
      <xdr:nvSpPr>
        <xdr:cNvPr id="207" name="楕円 206">
          <a:extLst>
            <a:ext uri="{FF2B5EF4-FFF2-40B4-BE49-F238E27FC236}">
              <a16:creationId xmlns:a16="http://schemas.microsoft.com/office/drawing/2014/main" id="{00000000-0008-0000-0400-0000CF000000}"/>
            </a:ext>
          </a:extLst>
        </xdr:cNvPr>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160020</xdr:rowOff>
    </xdr:from>
    <xdr:to>
      <xdr:col>20</xdr:col>
      <xdr:colOff>38100</xdr:colOff>
      <xdr:row>57</xdr:row>
      <xdr:rowOff>90170</xdr:rowOff>
    </xdr:to>
    <xdr:sp textlink="">
      <xdr:nvSpPr>
        <xdr:cNvPr id="209" name="楕円 208">
          <a:extLst>
            <a:ext uri="{FF2B5EF4-FFF2-40B4-BE49-F238E27FC236}">
              <a16:creationId xmlns:a16="http://schemas.microsoft.com/office/drawing/2014/main" id="{00000000-0008-0000-0400-0000D1000000}"/>
            </a:ext>
          </a:extLst>
        </xdr:cNvPr>
        <xdr:cNvSpPr/>
      </xdr:nvSpPr>
      <xdr:spPr>
        <a:xfrm>
          <a:off x="3937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74947</xdr:rowOff>
    </xdr:from>
    <xdr:ext cx="736600" cy="259045"/>
    <xdr:sp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110490</xdr:rowOff>
    </xdr:from>
    <xdr:to>
      <xdr:col>15</xdr:col>
      <xdr:colOff>149225</xdr:colOff>
      <xdr:row>58</xdr:row>
      <xdr:rowOff>40640</xdr:rowOff>
    </xdr:to>
    <xdr:sp textlink="">
      <xdr:nvSpPr>
        <xdr:cNvPr id="211" name="楕円 210">
          <a:extLst>
            <a:ext uri="{FF2B5EF4-FFF2-40B4-BE49-F238E27FC236}">
              <a16:creationId xmlns:a16="http://schemas.microsoft.com/office/drawing/2014/main" id="{00000000-0008-0000-0400-0000D3000000}"/>
            </a:ext>
          </a:extLst>
        </xdr:cNvPr>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textlink="">
      <xdr:nvSpPr>
        <xdr:cNvPr id="213" name="楕円 212">
          <a:extLst>
            <a:ext uri="{FF2B5EF4-FFF2-40B4-BE49-F238E27FC236}">
              <a16:creationId xmlns:a16="http://schemas.microsoft.com/office/drawing/2014/main" id="{00000000-0008-0000-0400-0000D5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80010</xdr:rowOff>
    </xdr:from>
    <xdr:to>
      <xdr:col>6</xdr:col>
      <xdr:colOff>171450</xdr:colOff>
      <xdr:row>58</xdr:row>
      <xdr:rowOff>10160</xdr:rowOff>
    </xdr:to>
    <xdr:sp textlink="">
      <xdr:nvSpPr>
        <xdr:cNvPr id="215" name="楕円 214">
          <a:extLst>
            <a:ext uri="{FF2B5EF4-FFF2-40B4-BE49-F238E27FC236}">
              <a16:creationId xmlns:a16="http://schemas.microsoft.com/office/drawing/2014/main" id="{00000000-0008-0000-0400-0000D7000000}"/>
            </a:ext>
          </a:extLst>
        </xdr:cNvPr>
        <xdr:cNvSpPr/>
      </xdr:nvSpPr>
      <xdr:spPr>
        <a:xfrm>
          <a:off x="1270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166387</xdr:rowOff>
    </xdr:from>
    <xdr:ext cx="762000" cy="259045"/>
    <xdr:sp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その他の比率は、前年度と比べ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ポイント減少したものの、類似団体と比べ繰出金が多いことから、平均値を上回っている。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者人口の増加に伴い、介護保険事業特別会計や後期高齢者医療事業特別会計への繰出金が年々増加しているため、健康寿命の延伸につながる施策を展開するなど、引き続き給付費の抑制に取り組んでいく。</a:t>
          </a:r>
        </a:p>
      </xdr:txBody>
    </xdr:sp>
    <xdr:clientData/>
  </xdr:twoCellAnchor>
  <xdr:oneCellAnchor>
    <xdr:from>
      <xdr:col>62</xdr:col>
      <xdr:colOff>6350</xdr:colOff>
      <xdr:row>49</xdr:row>
      <xdr:rowOff>107950</xdr:rowOff>
    </xdr:from>
    <xdr:ext cx="298543" cy="225703"/>
    <xdr:sp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156935</xdr:rowOff>
    </xdr:from>
    <xdr:to>
      <xdr:col>82</xdr:col>
      <xdr:colOff>107950</xdr:colOff>
      <xdr:row>58</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29585"/>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148772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7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148772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05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72572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05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textlink="">
      <xdr:nvSpPr>
        <xdr:cNvPr id="270" name="楕円 269">
          <a:extLst>
            <a:ext uri="{FF2B5EF4-FFF2-40B4-BE49-F238E27FC236}">
              <a16:creationId xmlns:a16="http://schemas.microsoft.com/office/drawing/2014/main" id="{00000000-0008-0000-0400-00000E010000}"/>
            </a:ext>
          </a:extLst>
        </xdr:cNvPr>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textlink="">
      <xdr:nvSpPr>
        <xdr:cNvPr id="272" name="楕円 271">
          <a:extLst>
            <a:ext uri="{FF2B5EF4-FFF2-40B4-BE49-F238E27FC236}">
              <a16:creationId xmlns:a16="http://schemas.microsoft.com/office/drawing/2014/main" id="{00000000-0008-0000-0400-000010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97972</xdr:rowOff>
    </xdr:from>
    <xdr:to>
      <xdr:col>74</xdr:col>
      <xdr:colOff>31750</xdr:colOff>
      <xdr:row>59</xdr:row>
      <xdr:rowOff>28122</xdr:rowOff>
    </xdr:to>
    <xdr:sp textlink="">
      <xdr:nvSpPr>
        <xdr:cNvPr id="274" name="楕円 273">
          <a:extLst>
            <a:ext uri="{FF2B5EF4-FFF2-40B4-BE49-F238E27FC236}">
              <a16:creationId xmlns:a16="http://schemas.microsoft.com/office/drawing/2014/main" id="{00000000-0008-0000-0400-000012010000}"/>
            </a:ext>
          </a:extLst>
        </xdr:cNvPr>
        <xdr:cNvSpPr/>
      </xdr:nvSpPr>
      <xdr:spPr>
        <a:xfrm>
          <a:off x="14732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12899</xdr:rowOff>
    </xdr:from>
    <xdr:ext cx="762000" cy="259045"/>
    <xdr:sp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textlink="">
      <xdr:nvSpPr>
        <xdr:cNvPr id="276" name="楕円 275">
          <a:extLst>
            <a:ext uri="{FF2B5EF4-FFF2-40B4-BE49-F238E27FC236}">
              <a16:creationId xmlns:a16="http://schemas.microsoft.com/office/drawing/2014/main" id="{00000000-0008-0000-0400-000014010000}"/>
            </a:ext>
          </a:extLst>
        </xdr:cNvPr>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textlink="">
      <xdr:nvSpPr>
        <xdr:cNvPr id="278" name="楕円 277">
          <a:extLst>
            <a:ext uri="{FF2B5EF4-FFF2-40B4-BE49-F238E27FC236}">
              <a16:creationId xmlns:a16="http://schemas.microsoft.com/office/drawing/2014/main" id="{00000000-0008-0000-0400-000016010000}"/>
            </a:ext>
          </a:extLst>
        </xdr:cNvPr>
        <xdr:cNvSpPr/>
      </xdr:nvSpPr>
      <xdr:spPr>
        <a:xfrm>
          <a:off x="12954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108149</xdr:rowOff>
    </xdr:from>
    <xdr:ext cx="762000" cy="259045"/>
    <xdr:sp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補助費等の比率は、南河内環境事業組合負担金の減少などにより、前年度に比べ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内平均値を下回っている。今後も補助金や負担金の見直し等により、補助費等の削減に努めるとともに、業務の広域実施化など人件費の抑制と合わせた経常経費全体での経費見直しに取り組んでいく。</a:t>
          </a:r>
        </a:p>
      </xdr:txBody>
    </xdr:sp>
    <xdr:clientData/>
  </xdr:twoCellAnchor>
  <xdr:oneCellAnchor>
    <xdr:from>
      <xdr:col>62</xdr:col>
      <xdr:colOff>6350</xdr:colOff>
      <xdr:row>29</xdr:row>
      <xdr:rowOff>107950</xdr:rowOff>
    </xdr:from>
    <xdr:ext cx="298543" cy="225703"/>
    <xdr:sp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147574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05688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35</xdr:row>
      <xdr:rowOff>165862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49276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166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76708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textlink="">
      <xdr:nvSpPr>
        <xdr:cNvPr id="329" name="楕円 328">
          <a:extLst>
            <a:ext uri="{FF2B5EF4-FFF2-40B4-BE49-F238E27FC236}">
              <a16:creationId xmlns:a16="http://schemas.microsoft.com/office/drawing/2014/main" id="{00000000-0008-0000-0400-000049010000}"/>
            </a:ext>
          </a:extLst>
        </xdr:cNvPr>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textlink="">
      <xdr:nvSpPr>
        <xdr:cNvPr id="331" name="楕円 330">
          <a:extLst>
            <a:ext uri="{FF2B5EF4-FFF2-40B4-BE49-F238E27FC236}">
              <a16:creationId xmlns:a16="http://schemas.microsoft.com/office/drawing/2014/main" id="{00000000-0008-0000-0400-00004B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textlink="">
      <xdr:nvSpPr>
        <xdr:cNvPr id="333" name="楕円 332">
          <a:extLst>
            <a:ext uri="{FF2B5EF4-FFF2-40B4-BE49-F238E27FC236}">
              <a16:creationId xmlns:a16="http://schemas.microsoft.com/office/drawing/2014/main" id="{00000000-0008-0000-0400-00004D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textlink="">
      <xdr:nvSpPr>
        <xdr:cNvPr id="335" name="楕円 334">
          <a:extLst>
            <a:ext uri="{FF2B5EF4-FFF2-40B4-BE49-F238E27FC236}">
              <a16:creationId xmlns:a16="http://schemas.microsoft.com/office/drawing/2014/main" id="{00000000-0008-0000-0400-00004F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84853</xdr:rowOff>
    </xdr:from>
    <xdr:ext cx="762000" cy="259045"/>
    <xdr:sp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textlink="">
      <xdr:nvSpPr>
        <xdr:cNvPr id="337" name="楕円 336">
          <a:extLst>
            <a:ext uri="{FF2B5EF4-FFF2-40B4-BE49-F238E27FC236}">
              <a16:creationId xmlns:a16="http://schemas.microsoft.com/office/drawing/2014/main" id="{00000000-0008-0000-0400-000051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本市の公債費比率は、類似団体内平均値を下回っており、前年度より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共施設の老朽化に伴う整備を予定しているため、公債費の増加が見込まれるが、事業費を適正に見極め、補助金などの財源確保に努めるとともに、公共施設整備基金を活用するなど、可能な限り市債の発行額の抑制を行っていく。</a:t>
          </a:r>
        </a:p>
      </xdr:txBody>
    </xdr:sp>
    <xdr:clientData/>
  </xdr:twoCellAnchor>
  <xdr:oneCellAnchor>
    <xdr:from>
      <xdr:col>3</xdr:col>
      <xdr:colOff>123825</xdr:colOff>
      <xdr:row>69</xdr:row>
      <xdr:rowOff>107950</xdr:rowOff>
    </xdr:from>
    <xdr:ext cx="298543" cy="225703"/>
    <xdr:sp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46990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44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54610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05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54610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905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62230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textlink="">
      <xdr:nvSpPr>
        <xdr:cNvPr id="390" name="楕円 389">
          <a:extLst>
            <a:ext uri="{FF2B5EF4-FFF2-40B4-BE49-F238E27FC236}">
              <a16:creationId xmlns:a16="http://schemas.microsoft.com/office/drawing/2014/main" id="{00000000-0008-0000-0400-000086010000}"/>
            </a:ext>
          </a:extLst>
        </xdr:cNvPr>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textlink="">
      <xdr:nvSpPr>
        <xdr:cNvPr id="392" name="楕円 391">
          <a:extLst>
            <a:ext uri="{FF2B5EF4-FFF2-40B4-BE49-F238E27FC236}">
              <a16:creationId xmlns:a16="http://schemas.microsoft.com/office/drawing/2014/main" id="{00000000-0008-0000-0400-000088010000}"/>
            </a:ext>
          </a:extLst>
        </xdr:cNvPr>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textlink="">
      <xdr:nvSpPr>
        <xdr:cNvPr id="394" name="楕円 393">
          <a:extLst>
            <a:ext uri="{FF2B5EF4-FFF2-40B4-BE49-F238E27FC236}">
              <a16:creationId xmlns:a16="http://schemas.microsoft.com/office/drawing/2014/main" id="{00000000-0008-0000-0400-00008A010000}"/>
            </a:ext>
          </a:extLst>
        </xdr:cNvPr>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textlink="">
      <xdr:nvSpPr>
        <xdr:cNvPr id="396" name="楕円 395">
          <a:extLst>
            <a:ext uri="{FF2B5EF4-FFF2-40B4-BE49-F238E27FC236}">
              <a16:creationId xmlns:a16="http://schemas.microsoft.com/office/drawing/2014/main" id="{00000000-0008-0000-0400-00008C010000}"/>
            </a:ext>
          </a:extLst>
        </xdr:cNvPr>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textlink="">
      <xdr:nvSpPr>
        <xdr:cNvPr id="398" name="楕円 397">
          <a:extLst>
            <a:ext uri="{FF2B5EF4-FFF2-40B4-BE49-F238E27FC236}">
              <a16:creationId xmlns:a16="http://schemas.microsoft.com/office/drawing/2014/main" id="{00000000-0008-0000-0400-00008E010000}"/>
            </a:ext>
          </a:extLst>
        </xdr:cNvPr>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本市は類似団体と比べて人件費と扶助費の支出が高く、全体の経常収支比率を押し上げる要因となっている。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これは、市立幼稚園や市立保育園が多いことや生活保護費が類似団体と比較して多いことが要因である。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今後も引き続き、適正な職員配置や市単独事業の見直しを行っていく必要がある。</a:t>
          </a:r>
        </a:p>
      </xdr:txBody>
    </xdr:sp>
    <xdr:clientData/>
  </xdr:twoCellAnchor>
  <xdr:oneCellAnchor>
    <xdr:from>
      <xdr:col>62</xdr:col>
      <xdr:colOff>6350</xdr:colOff>
      <xdr:row>69</xdr:row>
      <xdr:rowOff>107950</xdr:rowOff>
    </xdr:from>
    <xdr:ext cx="298543" cy="225703"/>
    <xdr:sp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79</xdr:row>
      <xdr:rowOff>83565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72085"/>
          <a:ext cx="838200" cy="25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83565</xdr:rowOff>
    </xdr:from>
    <xdr:to>
      <xdr:col>78</xdr:col>
      <xdr:colOff>69850</xdr:colOff>
      <xdr:row>80</xdr:row>
      <xdr:rowOff>40132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628115"/>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106426</xdr:rowOff>
    </xdr:from>
    <xdr:to>
      <xdr:col>73</xdr:col>
      <xdr:colOff>180975</xdr:colOff>
      <xdr:row>80</xdr:row>
      <xdr:rowOff>40132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6509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106426</xdr:rowOff>
    </xdr:from>
    <xdr:to>
      <xdr:col>69</xdr:col>
      <xdr:colOff>92075</xdr:colOff>
      <xdr:row>80</xdr:row>
      <xdr:rowOff>58420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6509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textlink="">
      <xdr:nvSpPr>
        <xdr:cNvPr id="449" name="楕円 448">
          <a:extLst>
            <a:ext uri="{FF2B5EF4-FFF2-40B4-BE49-F238E27FC236}">
              <a16:creationId xmlns:a16="http://schemas.microsoft.com/office/drawing/2014/main" id="{00000000-0008-0000-0400-0000C1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textlink="">
      <xdr:nvSpPr>
        <xdr:cNvPr id="451" name="楕円 450">
          <a:extLst>
            <a:ext uri="{FF2B5EF4-FFF2-40B4-BE49-F238E27FC236}">
              <a16:creationId xmlns:a16="http://schemas.microsoft.com/office/drawing/2014/main" id="{00000000-0008-0000-0400-0000C3010000}"/>
            </a:ext>
          </a:extLst>
        </xdr:cNvPr>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160782</xdr:rowOff>
    </xdr:from>
    <xdr:to>
      <xdr:col>74</xdr:col>
      <xdr:colOff>31750</xdr:colOff>
      <xdr:row>80</xdr:row>
      <xdr:rowOff>90932</xdr:rowOff>
    </xdr:to>
    <xdr:sp textlink="">
      <xdr:nvSpPr>
        <xdr:cNvPr id="453" name="楕円 452">
          <a:extLst>
            <a:ext uri="{FF2B5EF4-FFF2-40B4-BE49-F238E27FC236}">
              <a16:creationId xmlns:a16="http://schemas.microsoft.com/office/drawing/2014/main" id="{00000000-0008-0000-0400-0000C5010000}"/>
            </a:ext>
          </a:extLst>
        </xdr:cNvPr>
        <xdr:cNvSpPr/>
      </xdr:nvSpPr>
      <xdr:spPr>
        <a:xfrm>
          <a:off x="14732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75709</xdr:rowOff>
    </xdr:from>
    <xdr:ext cx="762000" cy="259045"/>
    <xdr:sp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textlink="">
      <xdr:nvSpPr>
        <xdr:cNvPr id="455" name="楕円 454">
          <a:extLst>
            <a:ext uri="{FF2B5EF4-FFF2-40B4-BE49-F238E27FC236}">
              <a16:creationId xmlns:a16="http://schemas.microsoft.com/office/drawing/2014/main" id="{00000000-0008-0000-0400-0000C7010000}"/>
            </a:ext>
          </a:extLst>
        </xdr:cNvPr>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textlink="">
      <xdr:nvSpPr>
        <xdr:cNvPr id="457" name="楕円 456">
          <a:extLst>
            <a:ext uri="{FF2B5EF4-FFF2-40B4-BE49-F238E27FC236}">
              <a16:creationId xmlns:a16="http://schemas.microsoft.com/office/drawing/2014/main" id="{00000000-0008-0000-0400-0000C9010000}"/>
            </a:ext>
          </a:extLst>
        </xdr:cNvPr>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143393</xdr:rowOff>
    </xdr:from>
    <xdr:to>
      <xdr:col>29</xdr:col>
      <xdr:colOff>127000</xdr:colOff>
      <xdr:row>15</xdr:row>
      <xdr:rowOff>32779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591318"/>
          <a:ext cx="647700" cy="60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32779</xdr:rowOff>
    </xdr:from>
    <xdr:to>
      <xdr:col>26</xdr:col>
      <xdr:colOff>50800</xdr:colOff>
      <xdr:row>15</xdr:row>
      <xdr:rowOff>76613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652154"/>
          <a:ext cx="698500" cy="43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170140</xdr:rowOff>
    </xdr:from>
    <xdr:ext cx="736600" cy="259045"/>
    <xdr:sp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76613</xdr:rowOff>
    </xdr:from>
    <xdr:to>
      <xdr:col>22</xdr:col>
      <xdr:colOff>114300</xdr:colOff>
      <xdr:row>15</xdr:row>
      <xdr:rowOff>109703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695988"/>
          <a:ext cx="698500" cy="33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47210</xdr:rowOff>
    </xdr:from>
    <xdr:ext cx="762000" cy="259045"/>
    <xdr:sp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109703</xdr:rowOff>
    </xdr:from>
    <xdr:to>
      <xdr:col>18</xdr:col>
      <xdr:colOff>177800</xdr:colOff>
      <xdr:row>15</xdr:row>
      <xdr:rowOff>135592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729078"/>
          <a:ext cx="6985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63298</xdr:rowOff>
    </xdr:from>
    <xdr:ext cx="762000" cy="259045"/>
    <xdr:sp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68356</xdr:rowOff>
    </xdr:from>
    <xdr:ext cx="762000" cy="259045"/>
    <xdr:sp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92593</xdr:rowOff>
    </xdr:from>
    <xdr:to>
      <xdr:col>29</xdr:col>
      <xdr:colOff>177800</xdr:colOff>
      <xdr:row>15</xdr:row>
      <xdr:rowOff>22743</xdr:rowOff>
    </xdr:to>
    <xdr:sp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540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109120</xdr:rowOff>
    </xdr:from>
    <xdr:ext cx="762000" cy="259045"/>
    <xdr:sp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38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153429</xdr:rowOff>
    </xdr:from>
    <xdr:to>
      <xdr:col>26</xdr:col>
      <xdr:colOff>101600</xdr:colOff>
      <xdr:row>15</xdr:row>
      <xdr:rowOff>83579</xdr:rowOff>
    </xdr:to>
    <xdr:sp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01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93756</xdr:rowOff>
    </xdr:from>
    <xdr:ext cx="736600" cy="259045"/>
    <xdr:sp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370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25813</xdr:rowOff>
    </xdr:from>
    <xdr:to>
      <xdr:col>22</xdr:col>
      <xdr:colOff>165100</xdr:colOff>
      <xdr:row>15</xdr:row>
      <xdr:rowOff>127413</xdr:rowOff>
    </xdr:to>
    <xdr:sp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645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137590</xdr:rowOff>
    </xdr:from>
    <xdr:ext cx="762000" cy="259045"/>
    <xdr:sp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41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58903</xdr:rowOff>
    </xdr:from>
    <xdr:to>
      <xdr:col>19</xdr:col>
      <xdr:colOff>38100</xdr:colOff>
      <xdr:row>15</xdr:row>
      <xdr:rowOff>160503</xdr:rowOff>
    </xdr:to>
    <xdr:sp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678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170680</xdr:rowOff>
    </xdr:from>
    <xdr:ext cx="762000" cy="259045"/>
    <xdr:sp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44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84792</xdr:rowOff>
    </xdr:from>
    <xdr:to>
      <xdr:col>15</xdr:col>
      <xdr:colOff>101600</xdr:colOff>
      <xdr:row>16</xdr:row>
      <xdr:rowOff>14942</xdr:rowOff>
    </xdr:to>
    <xdr:sp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04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25119</xdr:rowOff>
    </xdr:from>
    <xdr:ext cx="762000" cy="259045"/>
    <xdr:sp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47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130048</xdr:rowOff>
    </xdr:from>
    <xdr:to>
      <xdr:col>29</xdr:col>
      <xdr:colOff>127000</xdr:colOff>
      <xdr:row>37</xdr:row>
      <xdr:rowOff>139611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254748"/>
          <a:ext cx="6477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133362</xdr:rowOff>
    </xdr:from>
    <xdr:to>
      <xdr:col>26</xdr:col>
      <xdr:colOff>50800</xdr:colOff>
      <xdr:row>37</xdr:row>
      <xdr:rowOff>139611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258062"/>
          <a:ext cx="698500" cy="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133362</xdr:rowOff>
    </xdr:from>
    <xdr:to>
      <xdr:col>22</xdr:col>
      <xdr:colOff>114300</xdr:colOff>
      <xdr:row>37</xdr:row>
      <xdr:rowOff>165176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258062"/>
          <a:ext cx="698500" cy="3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117513</xdr:rowOff>
    </xdr:from>
    <xdr:to>
      <xdr:col>18</xdr:col>
      <xdr:colOff>177800</xdr:colOff>
      <xdr:row>37</xdr:row>
      <xdr:rowOff>165176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242213"/>
          <a:ext cx="698500" cy="4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79248</xdr:rowOff>
    </xdr:from>
    <xdr:to>
      <xdr:col>29</xdr:col>
      <xdr:colOff>177800</xdr:colOff>
      <xdr:row>37</xdr:row>
      <xdr:rowOff>180848</xdr:rowOff>
    </xdr:to>
    <xdr:sp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20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51325</xdr:rowOff>
    </xdr:from>
    <xdr:ext cx="762000" cy="259045"/>
    <xdr:sp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88811</xdr:rowOff>
    </xdr:from>
    <xdr:to>
      <xdr:col>26</xdr:col>
      <xdr:colOff>101600</xdr:colOff>
      <xdr:row>37</xdr:row>
      <xdr:rowOff>190411</xdr:rowOff>
    </xdr:to>
    <xdr:sp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213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175188</xdr:rowOff>
    </xdr:from>
    <xdr:ext cx="736600" cy="259045"/>
    <xdr:sp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9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82562</xdr:rowOff>
    </xdr:from>
    <xdr:to>
      <xdr:col>22</xdr:col>
      <xdr:colOff>165100</xdr:colOff>
      <xdr:row>37</xdr:row>
      <xdr:rowOff>184162</xdr:rowOff>
    </xdr:to>
    <xdr:sp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207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168939</xdr:rowOff>
    </xdr:from>
    <xdr:ext cx="762000" cy="259045"/>
    <xdr:sp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9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114376</xdr:rowOff>
    </xdr:from>
    <xdr:to>
      <xdr:col>19</xdr:col>
      <xdr:colOff>38100</xdr:colOff>
      <xdr:row>37</xdr:row>
      <xdr:rowOff>215976</xdr:rowOff>
    </xdr:to>
    <xdr:sp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239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200753</xdr:rowOff>
    </xdr:from>
    <xdr:ext cx="762000" cy="259045"/>
    <xdr:sp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3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66713</xdr:rowOff>
    </xdr:from>
    <xdr:to>
      <xdr:col>15</xdr:col>
      <xdr:colOff>101600</xdr:colOff>
      <xdr:row>37</xdr:row>
      <xdr:rowOff>168313</xdr:rowOff>
    </xdr:to>
    <xdr:sp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91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153090</xdr:rowOff>
    </xdr:from>
    <xdr:ext cx="762000" cy="259045"/>
    <xdr:sp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7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108,989
107,427
39.72
48,565,721
47,591,131
856,228
24,655,671
30,355,893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18428</xdr:rowOff>
    </xdr:from>
    <xdr:to>
      <xdr:col>24</xdr:col>
      <xdr:colOff>63500</xdr:colOff>
      <xdr:row>34</xdr:row>
      <xdr:rowOff>87922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47728"/>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87922</xdr:rowOff>
    </xdr:from>
    <xdr:to>
      <xdr:col>19</xdr:col>
      <xdr:colOff>177800</xdr:colOff>
      <xdr:row>34</xdr:row>
      <xdr:rowOff>158788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91722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37975</xdr:rowOff>
    </xdr:from>
    <xdr:ext cx="534377" cy="259045"/>
    <xdr:sp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158788</xdr:rowOff>
    </xdr:from>
    <xdr:to>
      <xdr:col>15</xdr:col>
      <xdr:colOff>50800</xdr:colOff>
      <xdr:row>35</xdr:row>
      <xdr:rowOff>39299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88088"/>
          <a:ext cx="889000" cy="5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138925</xdr:rowOff>
    </xdr:from>
    <xdr:ext cx="534377" cy="259045"/>
    <xdr:sp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39299</xdr:rowOff>
    </xdr:from>
    <xdr:to>
      <xdr:col>10</xdr:col>
      <xdr:colOff>114300</xdr:colOff>
      <xdr:row>35</xdr:row>
      <xdr:rowOff>46729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040049"/>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141874</xdr:rowOff>
    </xdr:from>
    <xdr:ext cx="534377" cy="259045"/>
    <xdr:sp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150812</xdr:rowOff>
    </xdr:from>
    <xdr:ext cx="534377" cy="259045"/>
    <xdr:sp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139078</xdr:rowOff>
    </xdr:from>
    <xdr:to>
      <xdr:col>24</xdr:col>
      <xdr:colOff>114300</xdr:colOff>
      <xdr:row>34</xdr:row>
      <xdr:rowOff>69228</xdr:rowOff>
    </xdr:to>
    <xdr:sp textlink="">
      <xdr:nvSpPr>
        <xdr:cNvPr id="78" name="楕円 77">
          <a:extLst>
            <a:ext uri="{FF2B5EF4-FFF2-40B4-BE49-F238E27FC236}">
              <a16:creationId xmlns:a16="http://schemas.microsoft.com/office/drawing/2014/main" id="{00000000-0008-0000-0600-00004E000000}"/>
            </a:ext>
          </a:extLst>
        </xdr:cNvPr>
        <xdr:cNvSpPr/>
      </xdr:nvSpPr>
      <xdr:spPr>
        <a:xfrm>
          <a:off x="4584700" y="57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161955</xdr:rowOff>
    </xdr:from>
    <xdr:ext cx="534377" cy="259045"/>
    <xdr:sp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4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37122</xdr:rowOff>
    </xdr:from>
    <xdr:to>
      <xdr:col>20</xdr:col>
      <xdr:colOff>38100</xdr:colOff>
      <xdr:row>34</xdr:row>
      <xdr:rowOff>138722</xdr:rowOff>
    </xdr:to>
    <xdr:sp textlink="">
      <xdr:nvSpPr>
        <xdr:cNvPr id="80" name="楕円 79">
          <a:extLst>
            <a:ext uri="{FF2B5EF4-FFF2-40B4-BE49-F238E27FC236}">
              <a16:creationId xmlns:a16="http://schemas.microsoft.com/office/drawing/2014/main" id="{00000000-0008-0000-0600-000050000000}"/>
            </a:ext>
          </a:extLst>
        </xdr:cNvPr>
        <xdr:cNvSpPr/>
      </xdr:nvSpPr>
      <xdr:spPr>
        <a:xfrm>
          <a:off x="3746500" y="58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155249</xdr:rowOff>
    </xdr:from>
    <xdr:ext cx="534377" cy="259045"/>
    <xdr:sp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64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107988</xdr:rowOff>
    </xdr:from>
    <xdr:to>
      <xdr:col>15</xdr:col>
      <xdr:colOff>101600</xdr:colOff>
      <xdr:row>35</xdr:row>
      <xdr:rowOff>38138</xdr:rowOff>
    </xdr:to>
    <xdr:sp textlink="">
      <xdr:nvSpPr>
        <xdr:cNvPr id="82" name="楕円 81">
          <a:extLst>
            <a:ext uri="{FF2B5EF4-FFF2-40B4-BE49-F238E27FC236}">
              <a16:creationId xmlns:a16="http://schemas.microsoft.com/office/drawing/2014/main" id="{00000000-0008-0000-0600-000052000000}"/>
            </a:ext>
          </a:extLst>
        </xdr:cNvPr>
        <xdr:cNvSpPr/>
      </xdr:nvSpPr>
      <xdr:spPr>
        <a:xfrm>
          <a:off x="2857500" y="59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54665</xdr:rowOff>
    </xdr:from>
    <xdr:ext cx="534377" cy="259045"/>
    <xdr:sp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7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159949</xdr:rowOff>
    </xdr:from>
    <xdr:to>
      <xdr:col>10</xdr:col>
      <xdr:colOff>165100</xdr:colOff>
      <xdr:row>35</xdr:row>
      <xdr:rowOff>90099</xdr:rowOff>
    </xdr:to>
    <xdr:sp textlink="">
      <xdr:nvSpPr>
        <xdr:cNvPr id="84" name="楕円 83">
          <a:extLst>
            <a:ext uri="{FF2B5EF4-FFF2-40B4-BE49-F238E27FC236}">
              <a16:creationId xmlns:a16="http://schemas.microsoft.com/office/drawing/2014/main" id="{00000000-0008-0000-0600-000054000000}"/>
            </a:ext>
          </a:extLst>
        </xdr:cNvPr>
        <xdr:cNvSpPr/>
      </xdr:nvSpPr>
      <xdr:spPr>
        <a:xfrm>
          <a:off x="1968500" y="59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106626</xdr:rowOff>
    </xdr:from>
    <xdr:ext cx="534377" cy="259045"/>
    <xdr:sp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6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167379</xdr:rowOff>
    </xdr:from>
    <xdr:to>
      <xdr:col>6</xdr:col>
      <xdr:colOff>38100</xdr:colOff>
      <xdr:row>35</xdr:row>
      <xdr:rowOff>97529</xdr:rowOff>
    </xdr:to>
    <xdr:sp textlink="">
      <xdr:nvSpPr>
        <xdr:cNvPr id="86" name="楕円 85">
          <a:extLst>
            <a:ext uri="{FF2B5EF4-FFF2-40B4-BE49-F238E27FC236}">
              <a16:creationId xmlns:a16="http://schemas.microsoft.com/office/drawing/2014/main" id="{00000000-0008-0000-0600-000056000000}"/>
            </a:ext>
          </a:extLst>
        </xdr:cNvPr>
        <xdr:cNvSpPr/>
      </xdr:nvSpPr>
      <xdr:spPr>
        <a:xfrm>
          <a:off x="1079500" y="59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114056</xdr:rowOff>
    </xdr:from>
    <xdr:ext cx="534377" cy="259045"/>
    <xdr:sp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122441</xdr:rowOff>
    </xdr:from>
    <xdr:to>
      <xdr:col>24</xdr:col>
      <xdr:colOff>63500</xdr:colOff>
      <xdr:row>58</xdr:row>
      <xdr:rowOff>41249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95091"/>
          <a:ext cx="838200" cy="9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41249</xdr:rowOff>
    </xdr:from>
    <xdr:to>
      <xdr:col>19</xdr:col>
      <xdr:colOff>177800</xdr:colOff>
      <xdr:row>58</xdr:row>
      <xdr:rowOff>70986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85349"/>
          <a:ext cx="8890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70986</xdr:rowOff>
    </xdr:from>
    <xdr:to>
      <xdr:col>15</xdr:col>
      <xdr:colOff>50800</xdr:colOff>
      <xdr:row>58</xdr:row>
      <xdr:rowOff>122079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15086"/>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122079</xdr:rowOff>
    </xdr:from>
    <xdr:to>
      <xdr:col>10</xdr:col>
      <xdr:colOff>114300</xdr:colOff>
      <xdr:row>58</xdr:row>
      <xdr:rowOff>128289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6617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71641</xdr:rowOff>
    </xdr:from>
    <xdr:to>
      <xdr:col>24</xdr:col>
      <xdr:colOff>114300</xdr:colOff>
      <xdr:row>58</xdr:row>
      <xdr:rowOff>1791</xdr:rowOff>
    </xdr:to>
    <xdr:sp textlink="">
      <xdr:nvSpPr>
        <xdr:cNvPr id="136" name="楕円 135">
          <a:extLst>
            <a:ext uri="{FF2B5EF4-FFF2-40B4-BE49-F238E27FC236}">
              <a16:creationId xmlns:a16="http://schemas.microsoft.com/office/drawing/2014/main" id="{00000000-0008-0000-0600-000088000000}"/>
            </a:ext>
          </a:extLst>
        </xdr:cNvPr>
        <xdr:cNvSpPr/>
      </xdr:nvSpPr>
      <xdr:spPr>
        <a:xfrm>
          <a:off x="4584700" y="98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50068</xdr:rowOff>
    </xdr:from>
    <xdr:ext cx="534377" cy="259045"/>
    <xdr:sp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161899</xdr:rowOff>
    </xdr:from>
    <xdr:to>
      <xdr:col>20</xdr:col>
      <xdr:colOff>38100</xdr:colOff>
      <xdr:row>58</xdr:row>
      <xdr:rowOff>92049</xdr:rowOff>
    </xdr:to>
    <xdr:sp textlink="">
      <xdr:nvSpPr>
        <xdr:cNvPr id="138" name="楕円 137">
          <a:extLst>
            <a:ext uri="{FF2B5EF4-FFF2-40B4-BE49-F238E27FC236}">
              <a16:creationId xmlns:a16="http://schemas.microsoft.com/office/drawing/2014/main" id="{00000000-0008-0000-0600-00008A000000}"/>
            </a:ext>
          </a:extLst>
        </xdr:cNvPr>
        <xdr:cNvSpPr/>
      </xdr:nvSpPr>
      <xdr:spPr>
        <a:xfrm>
          <a:off x="3746500" y="99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83176</xdr:rowOff>
    </xdr:from>
    <xdr:ext cx="534377" cy="259045"/>
    <xdr:sp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20186</xdr:rowOff>
    </xdr:from>
    <xdr:to>
      <xdr:col>15</xdr:col>
      <xdr:colOff>101600</xdr:colOff>
      <xdr:row>58</xdr:row>
      <xdr:rowOff>121786</xdr:rowOff>
    </xdr:to>
    <xdr:sp textlink="">
      <xdr:nvSpPr>
        <xdr:cNvPr id="140" name="楕円 139">
          <a:extLst>
            <a:ext uri="{FF2B5EF4-FFF2-40B4-BE49-F238E27FC236}">
              <a16:creationId xmlns:a16="http://schemas.microsoft.com/office/drawing/2014/main" id="{00000000-0008-0000-0600-00008C000000}"/>
            </a:ext>
          </a:extLst>
        </xdr:cNvPr>
        <xdr:cNvSpPr/>
      </xdr:nvSpPr>
      <xdr:spPr>
        <a:xfrm>
          <a:off x="2857500" y="9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112913</xdr:rowOff>
    </xdr:from>
    <xdr:ext cx="534377" cy="259045"/>
    <xdr:sp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71279</xdr:rowOff>
    </xdr:from>
    <xdr:to>
      <xdr:col>10</xdr:col>
      <xdr:colOff>165100</xdr:colOff>
      <xdr:row>59</xdr:row>
      <xdr:rowOff>1429</xdr:rowOff>
    </xdr:to>
    <xdr:sp textlink="">
      <xdr:nvSpPr>
        <xdr:cNvPr id="142" name="楕円 141">
          <a:extLst>
            <a:ext uri="{FF2B5EF4-FFF2-40B4-BE49-F238E27FC236}">
              <a16:creationId xmlns:a16="http://schemas.microsoft.com/office/drawing/2014/main" id="{00000000-0008-0000-0600-00008E000000}"/>
            </a:ext>
          </a:extLst>
        </xdr:cNvPr>
        <xdr:cNvSpPr/>
      </xdr:nvSpPr>
      <xdr:spPr>
        <a:xfrm>
          <a:off x="1968500" y="100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164006</xdr:rowOff>
    </xdr:from>
    <xdr:ext cx="534377" cy="259045"/>
    <xdr:sp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77489</xdr:rowOff>
    </xdr:from>
    <xdr:to>
      <xdr:col>6</xdr:col>
      <xdr:colOff>38100</xdr:colOff>
      <xdr:row>59</xdr:row>
      <xdr:rowOff>7639</xdr:rowOff>
    </xdr:to>
    <xdr:sp textlink="">
      <xdr:nvSpPr>
        <xdr:cNvPr id="144" name="楕円 143">
          <a:extLst>
            <a:ext uri="{FF2B5EF4-FFF2-40B4-BE49-F238E27FC236}">
              <a16:creationId xmlns:a16="http://schemas.microsoft.com/office/drawing/2014/main" id="{00000000-0008-0000-0600-000090000000}"/>
            </a:ext>
          </a:extLst>
        </xdr:cNvPr>
        <xdr:cNvSpPr/>
      </xdr:nvSpPr>
      <xdr:spPr>
        <a:xfrm>
          <a:off x="1079500" y="100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170216</xdr:rowOff>
    </xdr:from>
    <xdr:ext cx="534377" cy="259045"/>
    <xdr:sp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45802</xdr:rowOff>
    </xdr:from>
    <xdr:to>
      <xdr:col>24</xdr:col>
      <xdr:colOff>63500</xdr:colOff>
      <xdr:row>77</xdr:row>
      <xdr:rowOff>47574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47452"/>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47574</xdr:rowOff>
    </xdr:from>
    <xdr:to>
      <xdr:col>19</xdr:col>
      <xdr:colOff>177800</xdr:colOff>
      <xdr:row>77</xdr:row>
      <xdr:rowOff>49861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492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49861</xdr:rowOff>
    </xdr:from>
    <xdr:to>
      <xdr:col>15</xdr:col>
      <xdr:colOff>50800</xdr:colOff>
      <xdr:row>77</xdr:row>
      <xdr:rowOff>55404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51511"/>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54947</xdr:rowOff>
    </xdr:from>
    <xdr:to>
      <xdr:col>10</xdr:col>
      <xdr:colOff>114300</xdr:colOff>
      <xdr:row>77</xdr:row>
      <xdr:rowOff>55404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565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166452</xdr:rowOff>
    </xdr:from>
    <xdr:to>
      <xdr:col>24</xdr:col>
      <xdr:colOff>114300</xdr:colOff>
      <xdr:row>77</xdr:row>
      <xdr:rowOff>96602</xdr:rowOff>
    </xdr:to>
    <xdr:sp textlink="">
      <xdr:nvSpPr>
        <xdr:cNvPr id="189" name="楕円 188">
          <a:extLst>
            <a:ext uri="{FF2B5EF4-FFF2-40B4-BE49-F238E27FC236}">
              <a16:creationId xmlns:a16="http://schemas.microsoft.com/office/drawing/2014/main" id="{00000000-0008-0000-0600-0000BD000000}"/>
            </a:ext>
          </a:extLst>
        </xdr:cNvPr>
        <xdr:cNvSpPr/>
      </xdr:nvSpPr>
      <xdr:spPr>
        <a:xfrm>
          <a:off x="4584700" y="131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81379</xdr:rowOff>
    </xdr:from>
    <xdr:ext cx="469744" cy="259045"/>
    <xdr:sp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168224</xdr:rowOff>
    </xdr:from>
    <xdr:to>
      <xdr:col>20</xdr:col>
      <xdr:colOff>38100</xdr:colOff>
      <xdr:row>77</xdr:row>
      <xdr:rowOff>98374</xdr:rowOff>
    </xdr:to>
    <xdr:sp textlink="">
      <xdr:nvSpPr>
        <xdr:cNvPr id="191" name="楕円 190">
          <a:extLst>
            <a:ext uri="{FF2B5EF4-FFF2-40B4-BE49-F238E27FC236}">
              <a16:creationId xmlns:a16="http://schemas.microsoft.com/office/drawing/2014/main" id="{00000000-0008-0000-0600-0000BF000000}"/>
            </a:ext>
          </a:extLst>
        </xdr:cNvPr>
        <xdr:cNvSpPr/>
      </xdr:nvSpPr>
      <xdr:spPr>
        <a:xfrm>
          <a:off x="37465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89501</xdr:rowOff>
    </xdr:from>
    <xdr:ext cx="469744" cy="259045"/>
    <xdr:sp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170511</xdr:rowOff>
    </xdr:from>
    <xdr:to>
      <xdr:col>15</xdr:col>
      <xdr:colOff>101600</xdr:colOff>
      <xdr:row>77</xdr:row>
      <xdr:rowOff>100661</xdr:rowOff>
    </xdr:to>
    <xdr:sp textlink="">
      <xdr:nvSpPr>
        <xdr:cNvPr id="193" name="楕円 192">
          <a:extLst>
            <a:ext uri="{FF2B5EF4-FFF2-40B4-BE49-F238E27FC236}">
              <a16:creationId xmlns:a16="http://schemas.microsoft.com/office/drawing/2014/main" id="{00000000-0008-0000-0600-0000C1000000}"/>
            </a:ext>
          </a:extLst>
        </xdr:cNvPr>
        <xdr:cNvSpPr/>
      </xdr:nvSpPr>
      <xdr:spPr>
        <a:xfrm>
          <a:off x="2857500" y="132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91788</xdr:rowOff>
    </xdr:from>
    <xdr:ext cx="469744" cy="259045"/>
    <xdr:sp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9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4604</xdr:rowOff>
    </xdr:from>
    <xdr:to>
      <xdr:col>10</xdr:col>
      <xdr:colOff>165100</xdr:colOff>
      <xdr:row>77</xdr:row>
      <xdr:rowOff>106204</xdr:rowOff>
    </xdr:to>
    <xdr:sp textlink="">
      <xdr:nvSpPr>
        <xdr:cNvPr id="195" name="楕円 194">
          <a:extLst>
            <a:ext uri="{FF2B5EF4-FFF2-40B4-BE49-F238E27FC236}">
              <a16:creationId xmlns:a16="http://schemas.microsoft.com/office/drawing/2014/main" id="{00000000-0008-0000-0600-0000C3000000}"/>
            </a:ext>
          </a:extLst>
        </xdr:cNvPr>
        <xdr:cNvSpPr/>
      </xdr:nvSpPr>
      <xdr:spPr>
        <a:xfrm>
          <a:off x="1968500" y="132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97331</xdr:rowOff>
    </xdr:from>
    <xdr:ext cx="469744" cy="259045"/>
    <xdr:sp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4147</xdr:rowOff>
    </xdr:from>
    <xdr:to>
      <xdr:col>6</xdr:col>
      <xdr:colOff>38100</xdr:colOff>
      <xdr:row>77</xdr:row>
      <xdr:rowOff>105747</xdr:rowOff>
    </xdr:to>
    <xdr:sp textlink="">
      <xdr:nvSpPr>
        <xdr:cNvPr id="197" name="楕円 196">
          <a:extLst>
            <a:ext uri="{FF2B5EF4-FFF2-40B4-BE49-F238E27FC236}">
              <a16:creationId xmlns:a16="http://schemas.microsoft.com/office/drawing/2014/main" id="{00000000-0008-0000-0600-0000C5000000}"/>
            </a:ext>
          </a:extLst>
        </xdr:cNvPr>
        <xdr:cNvSpPr/>
      </xdr:nvSpPr>
      <xdr:spPr>
        <a:xfrm>
          <a:off x="1079500" y="132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96874</xdr:rowOff>
    </xdr:from>
    <xdr:ext cx="469744" cy="259045"/>
    <xdr:sp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9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92078</xdr:rowOff>
    </xdr:from>
    <xdr:to>
      <xdr:col>24</xdr:col>
      <xdr:colOff>63500</xdr:colOff>
      <xdr:row>98</xdr:row>
      <xdr:rowOff>15177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6551278"/>
          <a:ext cx="838200" cy="26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15177</xdr:rowOff>
    </xdr:from>
    <xdr:to>
      <xdr:col>19</xdr:col>
      <xdr:colOff>177800</xdr:colOff>
      <xdr:row>98</xdr:row>
      <xdr:rowOff>51817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6817277"/>
          <a:ext cx="889000" cy="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98252</xdr:rowOff>
    </xdr:from>
    <xdr:ext cx="599010" cy="259045"/>
    <xdr:sp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51817</xdr:rowOff>
    </xdr:from>
    <xdr:to>
      <xdr:col>15</xdr:col>
      <xdr:colOff>50800</xdr:colOff>
      <xdr:row>98</xdr:row>
      <xdr:rowOff>110065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019300" y="16853917"/>
          <a:ext cx="889000" cy="5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117271</xdr:rowOff>
    </xdr:from>
    <xdr:ext cx="599010" cy="259045"/>
    <xdr:sp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9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103682</xdr:rowOff>
    </xdr:from>
    <xdr:to>
      <xdr:col>10</xdr:col>
      <xdr:colOff>114300</xdr:colOff>
      <xdr:row>98</xdr:row>
      <xdr:rowOff>110065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1130300" y="16905782"/>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166127</xdr:rowOff>
    </xdr:from>
    <xdr:ext cx="599010" cy="259045"/>
    <xdr:sp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96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41278</xdr:rowOff>
    </xdr:from>
    <xdr:to>
      <xdr:col>24</xdr:col>
      <xdr:colOff>114300</xdr:colOff>
      <xdr:row>96</xdr:row>
      <xdr:rowOff>142878</xdr:rowOff>
    </xdr:to>
    <xdr:sp textlink="">
      <xdr:nvSpPr>
        <xdr:cNvPr id="245" name="楕円 244">
          <a:extLst>
            <a:ext uri="{FF2B5EF4-FFF2-40B4-BE49-F238E27FC236}">
              <a16:creationId xmlns:a16="http://schemas.microsoft.com/office/drawing/2014/main" id="{00000000-0008-0000-0600-0000F5000000}"/>
            </a:ext>
          </a:extLst>
        </xdr:cNvPr>
        <xdr:cNvSpPr/>
      </xdr:nvSpPr>
      <xdr:spPr>
        <a:xfrm>
          <a:off x="4584700" y="1650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64155</xdr:rowOff>
    </xdr:from>
    <xdr:ext cx="599010" cy="259045"/>
    <xdr:sp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635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135827</xdr:rowOff>
    </xdr:from>
    <xdr:to>
      <xdr:col>20</xdr:col>
      <xdr:colOff>38100</xdr:colOff>
      <xdr:row>98</xdr:row>
      <xdr:rowOff>65977</xdr:rowOff>
    </xdr:to>
    <xdr:sp textlink="">
      <xdr:nvSpPr>
        <xdr:cNvPr id="247" name="楕円 246">
          <a:extLst>
            <a:ext uri="{FF2B5EF4-FFF2-40B4-BE49-F238E27FC236}">
              <a16:creationId xmlns:a16="http://schemas.microsoft.com/office/drawing/2014/main" id="{00000000-0008-0000-0600-0000F7000000}"/>
            </a:ext>
          </a:extLst>
        </xdr:cNvPr>
        <xdr:cNvSpPr/>
      </xdr:nvSpPr>
      <xdr:spPr>
        <a:xfrm>
          <a:off x="3746500" y="167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82504</xdr:rowOff>
    </xdr:from>
    <xdr:ext cx="599010" cy="259045"/>
    <xdr:sp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497795" y="1654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1017</xdr:rowOff>
    </xdr:from>
    <xdr:to>
      <xdr:col>15</xdr:col>
      <xdr:colOff>101600</xdr:colOff>
      <xdr:row>98</xdr:row>
      <xdr:rowOff>102617</xdr:rowOff>
    </xdr:to>
    <xdr:sp textlink="">
      <xdr:nvSpPr>
        <xdr:cNvPr id="249" name="楕円 248">
          <a:extLst>
            <a:ext uri="{FF2B5EF4-FFF2-40B4-BE49-F238E27FC236}">
              <a16:creationId xmlns:a16="http://schemas.microsoft.com/office/drawing/2014/main" id="{00000000-0008-0000-0600-0000F9000000}"/>
            </a:ext>
          </a:extLst>
        </xdr:cNvPr>
        <xdr:cNvSpPr/>
      </xdr:nvSpPr>
      <xdr:spPr>
        <a:xfrm>
          <a:off x="2857500" y="168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119144</xdr:rowOff>
    </xdr:from>
    <xdr:ext cx="599010" cy="259045"/>
    <xdr:sp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657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59265</xdr:rowOff>
    </xdr:from>
    <xdr:to>
      <xdr:col>10</xdr:col>
      <xdr:colOff>165100</xdr:colOff>
      <xdr:row>98</xdr:row>
      <xdr:rowOff>160865</xdr:rowOff>
    </xdr:to>
    <xdr:sp textlink="">
      <xdr:nvSpPr>
        <xdr:cNvPr id="251" name="楕円 250">
          <a:extLst>
            <a:ext uri="{FF2B5EF4-FFF2-40B4-BE49-F238E27FC236}">
              <a16:creationId xmlns:a16="http://schemas.microsoft.com/office/drawing/2014/main" id="{00000000-0008-0000-0600-0000FB000000}"/>
            </a:ext>
          </a:extLst>
        </xdr:cNvPr>
        <xdr:cNvSpPr/>
      </xdr:nvSpPr>
      <xdr:spPr>
        <a:xfrm>
          <a:off x="1968500" y="168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5942</xdr:rowOff>
    </xdr:from>
    <xdr:ext cx="599010" cy="259045"/>
    <xdr:sp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63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52882</xdr:rowOff>
    </xdr:from>
    <xdr:to>
      <xdr:col>6</xdr:col>
      <xdr:colOff>38100</xdr:colOff>
      <xdr:row>98</xdr:row>
      <xdr:rowOff>154482</xdr:rowOff>
    </xdr:to>
    <xdr:sp textlink="">
      <xdr:nvSpPr>
        <xdr:cNvPr id="253" name="楕円 252">
          <a:extLst>
            <a:ext uri="{FF2B5EF4-FFF2-40B4-BE49-F238E27FC236}">
              <a16:creationId xmlns:a16="http://schemas.microsoft.com/office/drawing/2014/main" id="{00000000-0008-0000-0600-0000FD000000}"/>
            </a:ext>
          </a:extLst>
        </xdr:cNvPr>
        <xdr:cNvSpPr/>
      </xdr:nvSpPr>
      <xdr:spPr>
        <a:xfrm>
          <a:off x="1079500" y="168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171009</xdr:rowOff>
    </xdr:from>
    <xdr:ext cx="599010" cy="259045"/>
    <xdr:sp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63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154385</xdr:rowOff>
    </xdr:from>
    <xdr:to>
      <xdr:col>55</xdr:col>
      <xdr:colOff>0</xdr:colOff>
      <xdr:row>37</xdr:row>
      <xdr:rowOff>22744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297885"/>
          <a:ext cx="838200" cy="106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154385</xdr:rowOff>
    </xdr:from>
    <xdr:to>
      <xdr:col>50</xdr:col>
      <xdr:colOff>114300</xdr:colOff>
      <xdr:row>37</xdr:row>
      <xdr:rowOff>106956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297885"/>
          <a:ext cx="889000" cy="115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106956</xdr:rowOff>
    </xdr:from>
    <xdr:to>
      <xdr:col>45</xdr:col>
      <xdr:colOff>177800</xdr:colOff>
      <xdr:row>37</xdr:row>
      <xdr:rowOff>108915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50606"/>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107859</xdr:rowOff>
    </xdr:from>
    <xdr:to>
      <xdr:col>41</xdr:col>
      <xdr:colOff>50800</xdr:colOff>
      <xdr:row>37</xdr:row>
      <xdr:rowOff>108915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451509"/>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143394</xdr:rowOff>
    </xdr:from>
    <xdr:to>
      <xdr:col>55</xdr:col>
      <xdr:colOff>50800</xdr:colOff>
      <xdr:row>37</xdr:row>
      <xdr:rowOff>73544</xdr:rowOff>
    </xdr:to>
    <xdr:sp textlink="">
      <xdr:nvSpPr>
        <xdr:cNvPr id="304" name="楕円 303">
          <a:extLst>
            <a:ext uri="{FF2B5EF4-FFF2-40B4-BE49-F238E27FC236}">
              <a16:creationId xmlns:a16="http://schemas.microsoft.com/office/drawing/2014/main" id="{00000000-0008-0000-0600-000030010000}"/>
            </a:ext>
          </a:extLst>
        </xdr:cNvPr>
        <xdr:cNvSpPr/>
      </xdr:nvSpPr>
      <xdr:spPr>
        <a:xfrm>
          <a:off x="10426700" y="63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121821</xdr:rowOff>
    </xdr:from>
    <xdr:ext cx="534377" cy="259045"/>
    <xdr:sp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103585</xdr:rowOff>
    </xdr:from>
    <xdr:to>
      <xdr:col>50</xdr:col>
      <xdr:colOff>165100</xdr:colOff>
      <xdr:row>31</xdr:row>
      <xdr:rowOff>33735</xdr:rowOff>
    </xdr:to>
    <xdr:sp textlink="">
      <xdr:nvSpPr>
        <xdr:cNvPr id="306" name="楕円 305">
          <a:extLst>
            <a:ext uri="{FF2B5EF4-FFF2-40B4-BE49-F238E27FC236}">
              <a16:creationId xmlns:a16="http://schemas.microsoft.com/office/drawing/2014/main" id="{00000000-0008-0000-0600-000032010000}"/>
            </a:ext>
          </a:extLst>
        </xdr:cNvPr>
        <xdr:cNvSpPr/>
      </xdr:nvSpPr>
      <xdr:spPr>
        <a:xfrm>
          <a:off x="9588500" y="52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24862</xdr:rowOff>
    </xdr:from>
    <xdr:ext cx="599010" cy="259045"/>
    <xdr:sp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33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56156</xdr:rowOff>
    </xdr:from>
    <xdr:to>
      <xdr:col>46</xdr:col>
      <xdr:colOff>38100</xdr:colOff>
      <xdr:row>37</xdr:row>
      <xdr:rowOff>157756</xdr:rowOff>
    </xdr:to>
    <xdr:sp textlink="">
      <xdr:nvSpPr>
        <xdr:cNvPr id="308" name="楕円 307">
          <a:extLst>
            <a:ext uri="{FF2B5EF4-FFF2-40B4-BE49-F238E27FC236}">
              <a16:creationId xmlns:a16="http://schemas.microsoft.com/office/drawing/2014/main" id="{00000000-0008-0000-0600-000034010000}"/>
            </a:ext>
          </a:extLst>
        </xdr:cNvPr>
        <xdr:cNvSpPr/>
      </xdr:nvSpPr>
      <xdr:spPr>
        <a:xfrm>
          <a:off x="8699500" y="63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148882</xdr:rowOff>
    </xdr:from>
    <xdr:ext cx="534377" cy="259045"/>
    <xdr:sp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9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58115</xdr:rowOff>
    </xdr:from>
    <xdr:to>
      <xdr:col>41</xdr:col>
      <xdr:colOff>101600</xdr:colOff>
      <xdr:row>37</xdr:row>
      <xdr:rowOff>159715</xdr:rowOff>
    </xdr:to>
    <xdr:sp textlink="">
      <xdr:nvSpPr>
        <xdr:cNvPr id="310" name="楕円 309">
          <a:extLst>
            <a:ext uri="{FF2B5EF4-FFF2-40B4-BE49-F238E27FC236}">
              <a16:creationId xmlns:a16="http://schemas.microsoft.com/office/drawing/2014/main" id="{00000000-0008-0000-0600-000036010000}"/>
            </a:ext>
          </a:extLst>
        </xdr:cNvPr>
        <xdr:cNvSpPr/>
      </xdr:nvSpPr>
      <xdr:spPr>
        <a:xfrm>
          <a:off x="7810500" y="64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150842</xdr:rowOff>
    </xdr:from>
    <xdr:ext cx="534377" cy="259045"/>
    <xdr:sp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9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57059</xdr:rowOff>
    </xdr:from>
    <xdr:to>
      <xdr:col>36</xdr:col>
      <xdr:colOff>165100</xdr:colOff>
      <xdr:row>37</xdr:row>
      <xdr:rowOff>158659</xdr:rowOff>
    </xdr:to>
    <xdr:sp textlink="">
      <xdr:nvSpPr>
        <xdr:cNvPr id="312" name="楕円 311">
          <a:extLst>
            <a:ext uri="{FF2B5EF4-FFF2-40B4-BE49-F238E27FC236}">
              <a16:creationId xmlns:a16="http://schemas.microsoft.com/office/drawing/2014/main" id="{00000000-0008-0000-0600-000038010000}"/>
            </a:ext>
          </a:extLst>
        </xdr:cNvPr>
        <xdr:cNvSpPr/>
      </xdr:nvSpPr>
      <xdr:spPr>
        <a:xfrm>
          <a:off x="6921500" y="64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149786</xdr:rowOff>
    </xdr:from>
    <xdr:ext cx="534377" cy="259045"/>
    <xdr:sp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9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99909</xdr:rowOff>
    </xdr:from>
    <xdr:to>
      <xdr:col>55</xdr:col>
      <xdr:colOff>0</xdr:colOff>
      <xdr:row>58</xdr:row>
      <xdr:rowOff>35070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72559"/>
          <a:ext cx="838200" cy="10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153020</xdr:rowOff>
    </xdr:from>
    <xdr:to>
      <xdr:col>50</xdr:col>
      <xdr:colOff>114300</xdr:colOff>
      <xdr:row>57</xdr:row>
      <xdr:rowOff>99909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754220"/>
          <a:ext cx="889000" cy="1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153020</xdr:rowOff>
    </xdr:from>
    <xdr:to>
      <xdr:col>45</xdr:col>
      <xdr:colOff>177800</xdr:colOff>
      <xdr:row>57</xdr:row>
      <xdr:rowOff>117358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754220"/>
          <a:ext cx="889000" cy="1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102867</xdr:rowOff>
    </xdr:from>
    <xdr:ext cx="534377" cy="259045"/>
    <xdr:sp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90345</xdr:rowOff>
    </xdr:from>
    <xdr:to>
      <xdr:col>41</xdr:col>
      <xdr:colOff>50800</xdr:colOff>
      <xdr:row>57</xdr:row>
      <xdr:rowOff>117358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862995"/>
          <a:ext cx="8890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155720</xdr:rowOff>
    </xdr:from>
    <xdr:to>
      <xdr:col>55</xdr:col>
      <xdr:colOff>50800</xdr:colOff>
      <xdr:row>58</xdr:row>
      <xdr:rowOff>85870</xdr:rowOff>
    </xdr:to>
    <xdr:sp textlink="">
      <xdr:nvSpPr>
        <xdr:cNvPr id="361" name="楕円 360">
          <a:extLst>
            <a:ext uri="{FF2B5EF4-FFF2-40B4-BE49-F238E27FC236}">
              <a16:creationId xmlns:a16="http://schemas.microsoft.com/office/drawing/2014/main" id="{00000000-0008-0000-0600-000069010000}"/>
            </a:ext>
          </a:extLst>
        </xdr:cNvPr>
        <xdr:cNvSpPr/>
      </xdr:nvSpPr>
      <xdr:spPr>
        <a:xfrm>
          <a:off x="10426700" y="99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134147</xdr:rowOff>
    </xdr:from>
    <xdr:ext cx="534377" cy="259045"/>
    <xdr:sp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0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49109</xdr:rowOff>
    </xdr:from>
    <xdr:to>
      <xdr:col>50</xdr:col>
      <xdr:colOff>165100</xdr:colOff>
      <xdr:row>57</xdr:row>
      <xdr:rowOff>150709</xdr:rowOff>
    </xdr:to>
    <xdr:sp textlink="">
      <xdr:nvSpPr>
        <xdr:cNvPr id="363" name="楕円 362">
          <a:extLst>
            <a:ext uri="{FF2B5EF4-FFF2-40B4-BE49-F238E27FC236}">
              <a16:creationId xmlns:a16="http://schemas.microsoft.com/office/drawing/2014/main" id="{00000000-0008-0000-0600-00006B010000}"/>
            </a:ext>
          </a:extLst>
        </xdr:cNvPr>
        <xdr:cNvSpPr/>
      </xdr:nvSpPr>
      <xdr:spPr>
        <a:xfrm>
          <a:off x="9588500" y="98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141836</xdr:rowOff>
    </xdr:from>
    <xdr:ext cx="534377" cy="259045"/>
    <xdr:sp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102220</xdr:rowOff>
    </xdr:from>
    <xdr:to>
      <xdr:col>46</xdr:col>
      <xdr:colOff>38100</xdr:colOff>
      <xdr:row>57</xdr:row>
      <xdr:rowOff>32370</xdr:rowOff>
    </xdr:to>
    <xdr:sp textlink="">
      <xdr:nvSpPr>
        <xdr:cNvPr id="365" name="楕円 364">
          <a:extLst>
            <a:ext uri="{FF2B5EF4-FFF2-40B4-BE49-F238E27FC236}">
              <a16:creationId xmlns:a16="http://schemas.microsoft.com/office/drawing/2014/main" id="{00000000-0008-0000-0600-00006D010000}"/>
            </a:ext>
          </a:extLst>
        </xdr:cNvPr>
        <xdr:cNvSpPr/>
      </xdr:nvSpPr>
      <xdr:spPr>
        <a:xfrm>
          <a:off x="8699500" y="97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48897</xdr:rowOff>
    </xdr:from>
    <xdr:ext cx="534377" cy="259045"/>
    <xdr:sp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47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66558</xdr:rowOff>
    </xdr:from>
    <xdr:to>
      <xdr:col>41</xdr:col>
      <xdr:colOff>101600</xdr:colOff>
      <xdr:row>57</xdr:row>
      <xdr:rowOff>168158</xdr:rowOff>
    </xdr:to>
    <xdr:sp textlink="">
      <xdr:nvSpPr>
        <xdr:cNvPr id="367" name="楕円 366">
          <a:extLst>
            <a:ext uri="{FF2B5EF4-FFF2-40B4-BE49-F238E27FC236}">
              <a16:creationId xmlns:a16="http://schemas.microsoft.com/office/drawing/2014/main" id="{00000000-0008-0000-0600-00006F010000}"/>
            </a:ext>
          </a:extLst>
        </xdr:cNvPr>
        <xdr:cNvSpPr/>
      </xdr:nvSpPr>
      <xdr:spPr>
        <a:xfrm>
          <a:off x="7810500" y="983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159285</xdr:rowOff>
    </xdr:from>
    <xdr:ext cx="534377" cy="259045"/>
    <xdr:sp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39545</xdr:rowOff>
    </xdr:from>
    <xdr:to>
      <xdr:col>36</xdr:col>
      <xdr:colOff>165100</xdr:colOff>
      <xdr:row>57</xdr:row>
      <xdr:rowOff>141145</xdr:rowOff>
    </xdr:to>
    <xdr:sp textlink="">
      <xdr:nvSpPr>
        <xdr:cNvPr id="369" name="楕円 368">
          <a:extLst>
            <a:ext uri="{FF2B5EF4-FFF2-40B4-BE49-F238E27FC236}">
              <a16:creationId xmlns:a16="http://schemas.microsoft.com/office/drawing/2014/main" id="{00000000-0008-0000-0600-000071010000}"/>
            </a:ext>
          </a:extLst>
        </xdr:cNvPr>
        <xdr:cNvSpPr/>
      </xdr:nvSpPr>
      <xdr:spPr>
        <a:xfrm>
          <a:off x="6921500" y="98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132272</xdr:rowOff>
    </xdr:from>
    <xdr:ext cx="534377" cy="259045"/>
    <xdr:sp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0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167842</xdr:rowOff>
    </xdr:from>
    <xdr:to>
      <xdr:col>55</xdr:col>
      <xdr:colOff>0</xdr:colOff>
      <xdr:row>79</xdr:row>
      <xdr:rowOff>33807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540942"/>
          <a:ext cx="8382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100457</xdr:rowOff>
    </xdr:from>
    <xdr:to>
      <xdr:col>50</xdr:col>
      <xdr:colOff>114300</xdr:colOff>
      <xdr:row>78</xdr:row>
      <xdr:rowOff>167842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73557"/>
          <a:ext cx="889000" cy="6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100457</xdr:rowOff>
    </xdr:from>
    <xdr:to>
      <xdr:col>45</xdr:col>
      <xdr:colOff>177800</xdr:colOff>
      <xdr:row>79</xdr:row>
      <xdr:rowOff>21920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473557"/>
          <a:ext cx="889000" cy="9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154609</xdr:rowOff>
    </xdr:from>
    <xdr:to>
      <xdr:col>41</xdr:col>
      <xdr:colOff>50800</xdr:colOff>
      <xdr:row>79</xdr:row>
      <xdr:rowOff>21920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527709"/>
          <a:ext cx="889000" cy="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154457</xdr:rowOff>
    </xdr:from>
    <xdr:to>
      <xdr:col>55</xdr:col>
      <xdr:colOff>50800</xdr:colOff>
      <xdr:row>79</xdr:row>
      <xdr:rowOff>84607</xdr:rowOff>
    </xdr:to>
    <xdr:sp textlink="">
      <xdr:nvSpPr>
        <xdr:cNvPr id="418" name="楕円 417">
          <a:extLst>
            <a:ext uri="{FF2B5EF4-FFF2-40B4-BE49-F238E27FC236}">
              <a16:creationId xmlns:a16="http://schemas.microsoft.com/office/drawing/2014/main" id="{00000000-0008-0000-0600-0000A2010000}"/>
            </a:ext>
          </a:extLst>
        </xdr:cNvPr>
        <xdr:cNvSpPr/>
      </xdr:nvSpPr>
      <xdr:spPr>
        <a:xfrm>
          <a:off x="10426700" y="135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69384</xdr:rowOff>
    </xdr:from>
    <xdr:ext cx="378565" cy="259045"/>
    <xdr:sp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42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117042</xdr:rowOff>
    </xdr:from>
    <xdr:to>
      <xdr:col>50</xdr:col>
      <xdr:colOff>165100</xdr:colOff>
      <xdr:row>79</xdr:row>
      <xdr:rowOff>47192</xdr:rowOff>
    </xdr:to>
    <xdr:sp textlink="">
      <xdr:nvSpPr>
        <xdr:cNvPr id="420" name="楕円 419">
          <a:extLst>
            <a:ext uri="{FF2B5EF4-FFF2-40B4-BE49-F238E27FC236}">
              <a16:creationId xmlns:a16="http://schemas.microsoft.com/office/drawing/2014/main" id="{00000000-0008-0000-0600-0000A4010000}"/>
            </a:ext>
          </a:extLst>
        </xdr:cNvPr>
        <xdr:cNvSpPr/>
      </xdr:nvSpPr>
      <xdr:spPr>
        <a:xfrm>
          <a:off x="9588500" y="134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38319</xdr:rowOff>
    </xdr:from>
    <xdr:ext cx="469744" cy="259045"/>
    <xdr:sp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8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49657</xdr:rowOff>
    </xdr:from>
    <xdr:to>
      <xdr:col>46</xdr:col>
      <xdr:colOff>38100</xdr:colOff>
      <xdr:row>78</xdr:row>
      <xdr:rowOff>151257</xdr:rowOff>
    </xdr:to>
    <xdr:sp textlink="">
      <xdr:nvSpPr>
        <xdr:cNvPr id="422" name="楕円 421">
          <a:extLst>
            <a:ext uri="{FF2B5EF4-FFF2-40B4-BE49-F238E27FC236}">
              <a16:creationId xmlns:a16="http://schemas.microsoft.com/office/drawing/2014/main" id="{00000000-0008-0000-0600-0000A6010000}"/>
            </a:ext>
          </a:extLst>
        </xdr:cNvPr>
        <xdr:cNvSpPr/>
      </xdr:nvSpPr>
      <xdr:spPr>
        <a:xfrm>
          <a:off x="8699500" y="134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142384</xdr:rowOff>
    </xdr:from>
    <xdr:ext cx="469744" cy="259045"/>
    <xdr:sp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1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142570</xdr:rowOff>
    </xdr:from>
    <xdr:to>
      <xdr:col>41</xdr:col>
      <xdr:colOff>101600</xdr:colOff>
      <xdr:row>79</xdr:row>
      <xdr:rowOff>72720</xdr:rowOff>
    </xdr:to>
    <xdr:sp textlink="">
      <xdr:nvSpPr>
        <xdr:cNvPr id="424" name="楕円 423">
          <a:extLst>
            <a:ext uri="{FF2B5EF4-FFF2-40B4-BE49-F238E27FC236}">
              <a16:creationId xmlns:a16="http://schemas.microsoft.com/office/drawing/2014/main" id="{00000000-0008-0000-0600-0000A8010000}"/>
            </a:ext>
          </a:extLst>
        </xdr:cNvPr>
        <xdr:cNvSpPr/>
      </xdr:nvSpPr>
      <xdr:spPr>
        <a:xfrm>
          <a:off x="7810500" y="135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63847</xdr:rowOff>
    </xdr:from>
    <xdr:ext cx="469744" cy="259045"/>
    <xdr:sp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60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103809</xdr:rowOff>
    </xdr:from>
    <xdr:to>
      <xdr:col>36</xdr:col>
      <xdr:colOff>165100</xdr:colOff>
      <xdr:row>79</xdr:row>
      <xdr:rowOff>33959</xdr:rowOff>
    </xdr:to>
    <xdr:sp textlink="">
      <xdr:nvSpPr>
        <xdr:cNvPr id="426" name="楕円 425">
          <a:extLst>
            <a:ext uri="{FF2B5EF4-FFF2-40B4-BE49-F238E27FC236}">
              <a16:creationId xmlns:a16="http://schemas.microsoft.com/office/drawing/2014/main" id="{00000000-0008-0000-0600-0000AA010000}"/>
            </a:ext>
          </a:extLst>
        </xdr:cNvPr>
        <xdr:cNvSpPr/>
      </xdr:nvSpPr>
      <xdr:spPr>
        <a:xfrm>
          <a:off x="6921500" y="134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25086</xdr:rowOff>
    </xdr:from>
    <xdr:ext cx="469744" cy="259045"/>
    <xdr:sp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56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44923</xdr:rowOff>
    </xdr:from>
    <xdr:to>
      <xdr:col>55</xdr:col>
      <xdr:colOff>0</xdr:colOff>
      <xdr:row>97</xdr:row>
      <xdr:rowOff>117686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675573"/>
          <a:ext cx="838200" cy="7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50522</xdr:rowOff>
    </xdr:from>
    <xdr:to>
      <xdr:col>50</xdr:col>
      <xdr:colOff>114300</xdr:colOff>
      <xdr:row>97</xdr:row>
      <xdr:rowOff>44923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509722"/>
          <a:ext cx="889000" cy="16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124087</xdr:rowOff>
    </xdr:from>
    <xdr:to>
      <xdr:col>45</xdr:col>
      <xdr:colOff>177800</xdr:colOff>
      <xdr:row>96</xdr:row>
      <xdr:rowOff>50522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411837"/>
          <a:ext cx="889000" cy="9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124727</xdr:rowOff>
    </xdr:from>
    <xdr:to>
      <xdr:col>41</xdr:col>
      <xdr:colOff>50800</xdr:colOff>
      <xdr:row>95</xdr:row>
      <xdr:rowOff>124087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241027"/>
          <a:ext cx="889000" cy="17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13332</xdr:rowOff>
    </xdr:from>
    <xdr:ext cx="534377" cy="259045"/>
    <xdr:sp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20235</xdr:rowOff>
    </xdr:from>
    <xdr:ext cx="534377" cy="259045"/>
    <xdr:sp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66886</xdr:rowOff>
    </xdr:from>
    <xdr:to>
      <xdr:col>55</xdr:col>
      <xdr:colOff>50800</xdr:colOff>
      <xdr:row>97</xdr:row>
      <xdr:rowOff>168486</xdr:rowOff>
    </xdr:to>
    <xdr:sp textlink="">
      <xdr:nvSpPr>
        <xdr:cNvPr id="473" name="楕円 472">
          <a:extLst>
            <a:ext uri="{FF2B5EF4-FFF2-40B4-BE49-F238E27FC236}">
              <a16:creationId xmlns:a16="http://schemas.microsoft.com/office/drawing/2014/main" id="{00000000-0008-0000-0600-0000D9010000}"/>
            </a:ext>
          </a:extLst>
        </xdr:cNvPr>
        <xdr:cNvSpPr/>
      </xdr:nvSpPr>
      <xdr:spPr>
        <a:xfrm>
          <a:off x="10426700" y="166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153263</xdr:rowOff>
    </xdr:from>
    <xdr:ext cx="469744" cy="259045"/>
    <xdr:sp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1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165573</xdr:rowOff>
    </xdr:from>
    <xdr:to>
      <xdr:col>50</xdr:col>
      <xdr:colOff>165100</xdr:colOff>
      <xdr:row>97</xdr:row>
      <xdr:rowOff>95723</xdr:rowOff>
    </xdr:to>
    <xdr:sp textlink="">
      <xdr:nvSpPr>
        <xdr:cNvPr id="475" name="楕円 474">
          <a:extLst>
            <a:ext uri="{FF2B5EF4-FFF2-40B4-BE49-F238E27FC236}">
              <a16:creationId xmlns:a16="http://schemas.microsoft.com/office/drawing/2014/main" id="{00000000-0008-0000-0600-0000DB010000}"/>
            </a:ext>
          </a:extLst>
        </xdr:cNvPr>
        <xdr:cNvSpPr/>
      </xdr:nvSpPr>
      <xdr:spPr>
        <a:xfrm>
          <a:off x="9588500" y="1662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86850</xdr:rowOff>
    </xdr:from>
    <xdr:ext cx="534377" cy="259045"/>
    <xdr:sp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71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171172</xdr:rowOff>
    </xdr:from>
    <xdr:to>
      <xdr:col>46</xdr:col>
      <xdr:colOff>38100</xdr:colOff>
      <xdr:row>96</xdr:row>
      <xdr:rowOff>101322</xdr:rowOff>
    </xdr:to>
    <xdr:sp textlink="">
      <xdr:nvSpPr>
        <xdr:cNvPr id="477" name="楕円 476">
          <a:extLst>
            <a:ext uri="{FF2B5EF4-FFF2-40B4-BE49-F238E27FC236}">
              <a16:creationId xmlns:a16="http://schemas.microsoft.com/office/drawing/2014/main" id="{00000000-0008-0000-0600-0000DD010000}"/>
            </a:ext>
          </a:extLst>
        </xdr:cNvPr>
        <xdr:cNvSpPr/>
      </xdr:nvSpPr>
      <xdr:spPr>
        <a:xfrm>
          <a:off x="8699500" y="164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92449</xdr:rowOff>
    </xdr:from>
    <xdr:ext cx="534377" cy="259045"/>
    <xdr:sp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55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73287</xdr:rowOff>
    </xdr:from>
    <xdr:to>
      <xdr:col>41</xdr:col>
      <xdr:colOff>101600</xdr:colOff>
      <xdr:row>96</xdr:row>
      <xdr:rowOff>3437</xdr:rowOff>
    </xdr:to>
    <xdr:sp textlink="">
      <xdr:nvSpPr>
        <xdr:cNvPr id="479" name="楕円 478">
          <a:extLst>
            <a:ext uri="{FF2B5EF4-FFF2-40B4-BE49-F238E27FC236}">
              <a16:creationId xmlns:a16="http://schemas.microsoft.com/office/drawing/2014/main" id="{00000000-0008-0000-0600-0000DF010000}"/>
            </a:ext>
          </a:extLst>
        </xdr:cNvPr>
        <xdr:cNvSpPr/>
      </xdr:nvSpPr>
      <xdr:spPr>
        <a:xfrm>
          <a:off x="7810500" y="163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19964</xdr:rowOff>
    </xdr:from>
    <xdr:ext cx="534377" cy="259045"/>
    <xdr:sp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13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73927</xdr:rowOff>
    </xdr:from>
    <xdr:to>
      <xdr:col>36</xdr:col>
      <xdr:colOff>165100</xdr:colOff>
      <xdr:row>95</xdr:row>
      <xdr:rowOff>4077</xdr:rowOff>
    </xdr:to>
    <xdr:sp textlink="">
      <xdr:nvSpPr>
        <xdr:cNvPr id="481" name="楕円 480">
          <a:extLst>
            <a:ext uri="{FF2B5EF4-FFF2-40B4-BE49-F238E27FC236}">
              <a16:creationId xmlns:a16="http://schemas.microsoft.com/office/drawing/2014/main" id="{00000000-0008-0000-0600-0000E1010000}"/>
            </a:ext>
          </a:extLst>
        </xdr:cNvPr>
        <xdr:cNvSpPr/>
      </xdr:nvSpPr>
      <xdr:spPr>
        <a:xfrm>
          <a:off x="6921500" y="161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20604</xdr:rowOff>
    </xdr:from>
    <xdr:ext cx="534377" cy="259045"/>
    <xdr:sp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596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29845</xdr:rowOff>
    </xdr:from>
    <xdr:to>
      <xdr:col>85</xdr:col>
      <xdr:colOff>127000</xdr:colOff>
      <xdr:row>39</xdr:row>
      <xdr:rowOff>38608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16395"/>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xdr:rowOff>
    </xdr:from>
    <xdr:to>
      <xdr:col>81</xdr:col>
      <xdr:colOff>50800</xdr:colOff>
      <xdr:row>39</xdr:row>
      <xdr:rowOff>29845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02171"/>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84963</xdr:rowOff>
    </xdr:from>
    <xdr:to>
      <xdr:col>76</xdr:col>
      <xdr:colOff>114300</xdr:colOff>
      <xdr:row>39</xdr:row>
      <xdr:rowOff>15621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428613"/>
          <a:ext cx="889000" cy="2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84963</xdr:rowOff>
    </xdr:from>
    <xdr:to>
      <xdr:col>71</xdr:col>
      <xdr:colOff>177800</xdr:colOff>
      <xdr:row>38</xdr:row>
      <xdr:rowOff>16383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428613"/>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79011</xdr:rowOff>
    </xdr:from>
    <xdr:ext cx="469744" cy="259045"/>
    <xdr:sp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24528</xdr:rowOff>
    </xdr:from>
    <xdr:ext cx="378565" cy="259045"/>
    <xdr:sp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71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159258</xdr:rowOff>
    </xdr:from>
    <xdr:to>
      <xdr:col>85</xdr:col>
      <xdr:colOff>177800</xdr:colOff>
      <xdr:row>39</xdr:row>
      <xdr:rowOff>89408</xdr:rowOff>
    </xdr:to>
    <xdr:sp textlink="">
      <xdr:nvSpPr>
        <xdr:cNvPr id="530" name="楕円 529">
          <a:extLst>
            <a:ext uri="{FF2B5EF4-FFF2-40B4-BE49-F238E27FC236}">
              <a16:creationId xmlns:a16="http://schemas.microsoft.com/office/drawing/2014/main" id="{00000000-0008-0000-0600-000012020000}"/>
            </a:ext>
          </a:extLst>
        </xdr:cNvPr>
        <xdr:cNvSpPr/>
      </xdr:nvSpPr>
      <xdr:spPr>
        <a:xfrm>
          <a:off x="162687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74185</xdr:rowOff>
    </xdr:from>
    <xdr:ext cx="313932" cy="259045"/>
    <xdr:sp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89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150495</xdr:rowOff>
    </xdr:from>
    <xdr:to>
      <xdr:col>81</xdr:col>
      <xdr:colOff>101600</xdr:colOff>
      <xdr:row>39</xdr:row>
      <xdr:rowOff>80645</xdr:rowOff>
    </xdr:to>
    <xdr:sp textlink="">
      <xdr:nvSpPr>
        <xdr:cNvPr id="532" name="楕円 531">
          <a:extLst>
            <a:ext uri="{FF2B5EF4-FFF2-40B4-BE49-F238E27FC236}">
              <a16:creationId xmlns:a16="http://schemas.microsoft.com/office/drawing/2014/main" id="{00000000-0008-0000-0600-000014020000}"/>
            </a:ext>
          </a:extLst>
        </xdr:cNvPr>
        <xdr:cNvSpPr/>
      </xdr:nvSpPr>
      <xdr:spPr>
        <a:xfrm>
          <a:off x="15430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71772</xdr:rowOff>
    </xdr:from>
    <xdr:ext cx="378565" cy="259045"/>
    <xdr:sp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7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136271</xdr:rowOff>
    </xdr:from>
    <xdr:to>
      <xdr:col>76</xdr:col>
      <xdr:colOff>165100</xdr:colOff>
      <xdr:row>39</xdr:row>
      <xdr:rowOff>66421</xdr:rowOff>
    </xdr:to>
    <xdr:sp textlink="">
      <xdr:nvSpPr>
        <xdr:cNvPr id="534" name="楕円 533">
          <a:extLst>
            <a:ext uri="{FF2B5EF4-FFF2-40B4-BE49-F238E27FC236}">
              <a16:creationId xmlns:a16="http://schemas.microsoft.com/office/drawing/2014/main" id="{00000000-0008-0000-0600-000016020000}"/>
            </a:ext>
          </a:extLst>
        </xdr:cNvPr>
        <xdr:cNvSpPr/>
      </xdr:nvSpPr>
      <xdr:spPr>
        <a:xfrm>
          <a:off x="14541500" y="66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57548</xdr:rowOff>
    </xdr:from>
    <xdr:ext cx="378565" cy="259045"/>
    <xdr:sp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74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34163</xdr:rowOff>
    </xdr:from>
    <xdr:to>
      <xdr:col>72</xdr:col>
      <xdr:colOff>38100</xdr:colOff>
      <xdr:row>37</xdr:row>
      <xdr:rowOff>135763</xdr:rowOff>
    </xdr:to>
    <xdr:sp textlink="">
      <xdr:nvSpPr>
        <xdr:cNvPr id="536" name="楕円 535">
          <a:extLst>
            <a:ext uri="{FF2B5EF4-FFF2-40B4-BE49-F238E27FC236}">
              <a16:creationId xmlns:a16="http://schemas.microsoft.com/office/drawing/2014/main" id="{00000000-0008-0000-0600-000018020000}"/>
            </a:ext>
          </a:extLst>
        </xdr:cNvPr>
        <xdr:cNvSpPr/>
      </xdr:nvSpPr>
      <xdr:spPr>
        <a:xfrm>
          <a:off x="13652500" y="63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152290</xdr:rowOff>
    </xdr:from>
    <xdr:ext cx="469744" cy="259045"/>
    <xdr:sp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15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137033</xdr:rowOff>
    </xdr:from>
    <xdr:to>
      <xdr:col>67</xdr:col>
      <xdr:colOff>101600</xdr:colOff>
      <xdr:row>38</xdr:row>
      <xdr:rowOff>67183</xdr:rowOff>
    </xdr:to>
    <xdr:sp textlink="">
      <xdr:nvSpPr>
        <xdr:cNvPr id="538" name="楕円 537">
          <a:extLst>
            <a:ext uri="{FF2B5EF4-FFF2-40B4-BE49-F238E27FC236}">
              <a16:creationId xmlns:a16="http://schemas.microsoft.com/office/drawing/2014/main" id="{00000000-0008-0000-0600-00001A020000}"/>
            </a:ext>
          </a:extLst>
        </xdr:cNvPr>
        <xdr:cNvSpPr/>
      </xdr:nvSpPr>
      <xdr:spPr>
        <a:xfrm>
          <a:off x="12763500" y="64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83710</xdr:rowOff>
    </xdr:from>
    <xdr:ext cx="469744" cy="259045"/>
    <xdr:sp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2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170275</xdr:rowOff>
    </xdr:from>
    <xdr:to>
      <xdr:col>85</xdr:col>
      <xdr:colOff>127000</xdr:colOff>
      <xdr:row>76</xdr:row>
      <xdr:rowOff>13970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029025"/>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13970</xdr:rowOff>
    </xdr:from>
    <xdr:to>
      <xdr:col>81</xdr:col>
      <xdr:colOff>50800</xdr:colOff>
      <xdr:row>76</xdr:row>
      <xdr:rowOff>87751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044170"/>
          <a:ext cx="889000" cy="7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87751</xdr:rowOff>
    </xdr:from>
    <xdr:to>
      <xdr:col>76</xdr:col>
      <xdr:colOff>114300</xdr:colOff>
      <xdr:row>76</xdr:row>
      <xdr:rowOff>146616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117951"/>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146616</xdr:rowOff>
    </xdr:from>
    <xdr:to>
      <xdr:col>71</xdr:col>
      <xdr:colOff>177800</xdr:colOff>
      <xdr:row>76</xdr:row>
      <xdr:rowOff>149264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176816"/>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119475</xdr:rowOff>
    </xdr:from>
    <xdr:to>
      <xdr:col>85</xdr:col>
      <xdr:colOff>177800</xdr:colOff>
      <xdr:row>76</xdr:row>
      <xdr:rowOff>49625</xdr:rowOff>
    </xdr:to>
    <xdr:sp textlink="">
      <xdr:nvSpPr>
        <xdr:cNvPr id="636" name="楕円 635">
          <a:extLst>
            <a:ext uri="{FF2B5EF4-FFF2-40B4-BE49-F238E27FC236}">
              <a16:creationId xmlns:a16="http://schemas.microsoft.com/office/drawing/2014/main" id="{00000000-0008-0000-0600-00007C020000}"/>
            </a:ext>
          </a:extLst>
        </xdr:cNvPr>
        <xdr:cNvSpPr/>
      </xdr:nvSpPr>
      <xdr:spPr>
        <a:xfrm>
          <a:off x="16268700" y="129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97902</xdr:rowOff>
    </xdr:from>
    <xdr:ext cx="534377" cy="259045"/>
    <xdr:sp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95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134620</xdr:rowOff>
    </xdr:from>
    <xdr:to>
      <xdr:col>81</xdr:col>
      <xdr:colOff>101600</xdr:colOff>
      <xdr:row>76</xdr:row>
      <xdr:rowOff>64770</xdr:rowOff>
    </xdr:to>
    <xdr:sp textlink="">
      <xdr:nvSpPr>
        <xdr:cNvPr id="638" name="楕円 637">
          <a:extLst>
            <a:ext uri="{FF2B5EF4-FFF2-40B4-BE49-F238E27FC236}">
              <a16:creationId xmlns:a16="http://schemas.microsoft.com/office/drawing/2014/main" id="{00000000-0008-0000-0600-00007E020000}"/>
            </a:ext>
          </a:extLst>
        </xdr:cNvPr>
        <xdr:cNvSpPr/>
      </xdr:nvSpPr>
      <xdr:spPr>
        <a:xfrm>
          <a:off x="15430500" y="129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55897</xdr:rowOff>
    </xdr:from>
    <xdr:ext cx="534377" cy="259045"/>
    <xdr:sp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0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36951</xdr:rowOff>
    </xdr:from>
    <xdr:to>
      <xdr:col>76</xdr:col>
      <xdr:colOff>165100</xdr:colOff>
      <xdr:row>76</xdr:row>
      <xdr:rowOff>138551</xdr:rowOff>
    </xdr:to>
    <xdr:sp textlink="">
      <xdr:nvSpPr>
        <xdr:cNvPr id="640" name="楕円 639">
          <a:extLst>
            <a:ext uri="{FF2B5EF4-FFF2-40B4-BE49-F238E27FC236}">
              <a16:creationId xmlns:a16="http://schemas.microsoft.com/office/drawing/2014/main" id="{00000000-0008-0000-0600-000080020000}"/>
            </a:ext>
          </a:extLst>
        </xdr:cNvPr>
        <xdr:cNvSpPr/>
      </xdr:nvSpPr>
      <xdr:spPr>
        <a:xfrm>
          <a:off x="14541500" y="130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129678</xdr:rowOff>
    </xdr:from>
    <xdr:ext cx="534377" cy="259045"/>
    <xdr:sp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95816</xdr:rowOff>
    </xdr:from>
    <xdr:to>
      <xdr:col>72</xdr:col>
      <xdr:colOff>38100</xdr:colOff>
      <xdr:row>77</xdr:row>
      <xdr:rowOff>25966</xdr:rowOff>
    </xdr:to>
    <xdr:sp textlink="">
      <xdr:nvSpPr>
        <xdr:cNvPr id="642" name="楕円 641">
          <a:extLst>
            <a:ext uri="{FF2B5EF4-FFF2-40B4-BE49-F238E27FC236}">
              <a16:creationId xmlns:a16="http://schemas.microsoft.com/office/drawing/2014/main" id="{00000000-0008-0000-0600-000082020000}"/>
            </a:ext>
          </a:extLst>
        </xdr:cNvPr>
        <xdr:cNvSpPr/>
      </xdr:nvSpPr>
      <xdr:spPr>
        <a:xfrm>
          <a:off x="13652500" y="131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17093</xdr:rowOff>
    </xdr:from>
    <xdr:ext cx="534377" cy="259045"/>
    <xdr:sp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98464</xdr:rowOff>
    </xdr:from>
    <xdr:to>
      <xdr:col>67</xdr:col>
      <xdr:colOff>101600</xdr:colOff>
      <xdr:row>77</xdr:row>
      <xdr:rowOff>28614</xdr:rowOff>
    </xdr:to>
    <xdr:sp textlink="">
      <xdr:nvSpPr>
        <xdr:cNvPr id="644" name="楕円 643">
          <a:extLst>
            <a:ext uri="{FF2B5EF4-FFF2-40B4-BE49-F238E27FC236}">
              <a16:creationId xmlns:a16="http://schemas.microsoft.com/office/drawing/2014/main" id="{00000000-0008-0000-0600-000084020000}"/>
            </a:ext>
          </a:extLst>
        </xdr:cNvPr>
        <xdr:cNvSpPr/>
      </xdr:nvSpPr>
      <xdr:spPr>
        <a:xfrm>
          <a:off x="12763500" y="131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19741</xdr:rowOff>
    </xdr:from>
    <xdr:ext cx="534377" cy="259045"/>
    <xdr:sp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2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228</xdr:rowOff>
    </xdr:from>
    <xdr:to>
      <xdr:col>85</xdr:col>
      <xdr:colOff>127000</xdr:colOff>
      <xdr:row>98</xdr:row>
      <xdr:rowOff>142239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02328"/>
          <a:ext cx="838200" cy="1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142239</xdr:rowOff>
    </xdr:from>
    <xdr:to>
      <xdr:col>81</xdr:col>
      <xdr:colOff>50800</xdr:colOff>
      <xdr:row>98</xdr:row>
      <xdr:rowOff>153073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44339"/>
          <a:ext cx="8890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153073</xdr:rowOff>
    </xdr:from>
    <xdr:to>
      <xdr:col>76</xdr:col>
      <xdr:colOff>114300</xdr:colOff>
      <xdr:row>98</xdr:row>
      <xdr:rowOff>168008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55173"/>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168008</xdr:rowOff>
    </xdr:from>
    <xdr:to>
      <xdr:col>71</xdr:col>
      <xdr:colOff>177800</xdr:colOff>
      <xdr:row>99</xdr:row>
      <xdr:rowOff>5195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70108"/>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120878</xdr:rowOff>
    </xdr:from>
    <xdr:to>
      <xdr:col>85</xdr:col>
      <xdr:colOff>177800</xdr:colOff>
      <xdr:row>98</xdr:row>
      <xdr:rowOff>51028</xdr:rowOff>
    </xdr:to>
    <xdr:sp textlink="">
      <xdr:nvSpPr>
        <xdr:cNvPr id="693" name="楕円 692">
          <a:extLst>
            <a:ext uri="{FF2B5EF4-FFF2-40B4-BE49-F238E27FC236}">
              <a16:creationId xmlns:a16="http://schemas.microsoft.com/office/drawing/2014/main" id="{00000000-0008-0000-0600-0000B5020000}"/>
            </a:ext>
          </a:extLst>
        </xdr:cNvPr>
        <xdr:cNvSpPr/>
      </xdr:nvSpPr>
      <xdr:spPr>
        <a:xfrm>
          <a:off x="16268700" y="167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99305</xdr:rowOff>
    </xdr:from>
    <xdr:ext cx="534377" cy="259045"/>
    <xdr:sp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2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91439</xdr:rowOff>
    </xdr:from>
    <xdr:to>
      <xdr:col>81</xdr:col>
      <xdr:colOff>101600</xdr:colOff>
      <xdr:row>99</xdr:row>
      <xdr:rowOff>21589</xdr:rowOff>
    </xdr:to>
    <xdr:sp textlink="">
      <xdr:nvSpPr>
        <xdr:cNvPr id="695" name="楕円 694">
          <a:extLst>
            <a:ext uri="{FF2B5EF4-FFF2-40B4-BE49-F238E27FC236}">
              <a16:creationId xmlns:a16="http://schemas.microsoft.com/office/drawing/2014/main" id="{00000000-0008-0000-0600-0000B7020000}"/>
            </a:ext>
          </a:extLst>
        </xdr:cNvPr>
        <xdr:cNvSpPr/>
      </xdr:nvSpPr>
      <xdr:spPr>
        <a:xfrm>
          <a:off x="15430500" y="168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12716</xdr:rowOff>
    </xdr:from>
    <xdr:ext cx="469744" cy="259045"/>
    <xdr:sp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98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102273</xdr:rowOff>
    </xdr:from>
    <xdr:to>
      <xdr:col>76</xdr:col>
      <xdr:colOff>165100</xdr:colOff>
      <xdr:row>99</xdr:row>
      <xdr:rowOff>32423</xdr:rowOff>
    </xdr:to>
    <xdr:sp textlink="">
      <xdr:nvSpPr>
        <xdr:cNvPr id="697" name="楕円 696">
          <a:extLst>
            <a:ext uri="{FF2B5EF4-FFF2-40B4-BE49-F238E27FC236}">
              <a16:creationId xmlns:a16="http://schemas.microsoft.com/office/drawing/2014/main" id="{00000000-0008-0000-0600-0000B9020000}"/>
            </a:ext>
          </a:extLst>
        </xdr:cNvPr>
        <xdr:cNvSpPr/>
      </xdr:nvSpPr>
      <xdr:spPr>
        <a:xfrm>
          <a:off x="14541500" y="1690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23550</xdr:rowOff>
    </xdr:from>
    <xdr:ext cx="469744" cy="259045"/>
    <xdr:sp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9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117208</xdr:rowOff>
    </xdr:from>
    <xdr:to>
      <xdr:col>72</xdr:col>
      <xdr:colOff>38100</xdr:colOff>
      <xdr:row>99</xdr:row>
      <xdr:rowOff>47358</xdr:rowOff>
    </xdr:to>
    <xdr:sp textlink="">
      <xdr:nvSpPr>
        <xdr:cNvPr id="699" name="楕円 698">
          <a:extLst>
            <a:ext uri="{FF2B5EF4-FFF2-40B4-BE49-F238E27FC236}">
              <a16:creationId xmlns:a16="http://schemas.microsoft.com/office/drawing/2014/main" id="{00000000-0008-0000-0600-0000BB020000}"/>
            </a:ext>
          </a:extLst>
        </xdr:cNvPr>
        <xdr:cNvSpPr/>
      </xdr:nvSpPr>
      <xdr:spPr>
        <a:xfrm>
          <a:off x="13652500" y="169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38485</xdr:rowOff>
    </xdr:from>
    <xdr:ext cx="469744" cy="259045"/>
    <xdr:sp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70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125845</xdr:rowOff>
    </xdr:from>
    <xdr:to>
      <xdr:col>67</xdr:col>
      <xdr:colOff>101600</xdr:colOff>
      <xdr:row>99</xdr:row>
      <xdr:rowOff>55995</xdr:rowOff>
    </xdr:to>
    <xdr:sp textlink="">
      <xdr:nvSpPr>
        <xdr:cNvPr id="701" name="楕円 700">
          <a:extLst>
            <a:ext uri="{FF2B5EF4-FFF2-40B4-BE49-F238E27FC236}">
              <a16:creationId xmlns:a16="http://schemas.microsoft.com/office/drawing/2014/main" id="{00000000-0008-0000-0600-0000BD020000}"/>
            </a:ext>
          </a:extLst>
        </xdr:cNvPr>
        <xdr:cNvSpPr/>
      </xdr:nvSpPr>
      <xdr:spPr>
        <a:xfrm>
          <a:off x="12763500" y="169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47122</xdr:rowOff>
    </xdr:from>
    <xdr:ext cx="469744" cy="259045"/>
    <xdr:sp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702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18885</xdr:rowOff>
    </xdr:from>
    <xdr:to>
      <xdr:col>116</xdr:col>
      <xdr:colOff>63500</xdr:colOff>
      <xdr:row>58</xdr:row>
      <xdr:rowOff>31153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962985"/>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59231</xdr:rowOff>
    </xdr:from>
    <xdr:ext cx="469744" cy="259045"/>
    <xdr:sp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10003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18885</xdr:rowOff>
    </xdr:from>
    <xdr:to>
      <xdr:col>111</xdr:col>
      <xdr:colOff>177800</xdr:colOff>
      <xdr:row>58</xdr:row>
      <xdr:rowOff>20790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9629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154252</xdr:rowOff>
    </xdr:from>
    <xdr:ext cx="469744" cy="259045"/>
    <xdr:sp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0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20790</xdr:rowOff>
    </xdr:from>
    <xdr:to>
      <xdr:col>107</xdr:col>
      <xdr:colOff>50800</xdr:colOff>
      <xdr:row>58</xdr:row>
      <xdr:rowOff>22009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964890"/>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3776</xdr:rowOff>
    </xdr:from>
    <xdr:ext cx="469744" cy="259045"/>
    <xdr:sp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22009</xdr:rowOff>
    </xdr:from>
    <xdr:to>
      <xdr:col>102</xdr:col>
      <xdr:colOff>114300</xdr:colOff>
      <xdr:row>58</xdr:row>
      <xdr:rowOff>23628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966109"/>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13816</xdr:rowOff>
    </xdr:from>
    <xdr:ext cx="469744" cy="259045"/>
    <xdr:sp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8691</xdr:rowOff>
    </xdr:from>
    <xdr:ext cx="469744" cy="259045"/>
    <xdr:sp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151803</xdr:rowOff>
    </xdr:from>
    <xdr:to>
      <xdr:col>116</xdr:col>
      <xdr:colOff>114300</xdr:colOff>
      <xdr:row>58</xdr:row>
      <xdr:rowOff>81953</xdr:rowOff>
    </xdr:to>
    <xdr:sp textlink="">
      <xdr:nvSpPr>
        <xdr:cNvPr id="807" name="楕円 806">
          <a:extLst>
            <a:ext uri="{FF2B5EF4-FFF2-40B4-BE49-F238E27FC236}">
              <a16:creationId xmlns:a16="http://schemas.microsoft.com/office/drawing/2014/main" id="{00000000-0008-0000-0600-000027030000}"/>
            </a:ext>
          </a:extLst>
        </xdr:cNvPr>
        <xdr:cNvSpPr/>
      </xdr:nvSpPr>
      <xdr:spPr>
        <a:xfrm>
          <a:off x="22110700" y="992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3230</xdr:rowOff>
    </xdr:from>
    <xdr:ext cx="469744" cy="259045"/>
    <xdr:sp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77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139535</xdr:rowOff>
    </xdr:from>
    <xdr:to>
      <xdr:col>112</xdr:col>
      <xdr:colOff>38100</xdr:colOff>
      <xdr:row>58</xdr:row>
      <xdr:rowOff>69685</xdr:rowOff>
    </xdr:to>
    <xdr:sp textlink="">
      <xdr:nvSpPr>
        <xdr:cNvPr id="809" name="楕円 808">
          <a:extLst>
            <a:ext uri="{FF2B5EF4-FFF2-40B4-BE49-F238E27FC236}">
              <a16:creationId xmlns:a16="http://schemas.microsoft.com/office/drawing/2014/main" id="{00000000-0008-0000-0600-000029030000}"/>
            </a:ext>
          </a:extLst>
        </xdr:cNvPr>
        <xdr:cNvSpPr/>
      </xdr:nvSpPr>
      <xdr:spPr>
        <a:xfrm>
          <a:off x="21272500" y="99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86212</xdr:rowOff>
    </xdr:from>
    <xdr:ext cx="534377" cy="259045"/>
    <xdr:sp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68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141440</xdr:rowOff>
    </xdr:from>
    <xdr:to>
      <xdr:col>107</xdr:col>
      <xdr:colOff>101600</xdr:colOff>
      <xdr:row>58</xdr:row>
      <xdr:rowOff>71590</xdr:rowOff>
    </xdr:to>
    <xdr:sp textlink="">
      <xdr:nvSpPr>
        <xdr:cNvPr id="811" name="楕円 810">
          <a:extLst>
            <a:ext uri="{FF2B5EF4-FFF2-40B4-BE49-F238E27FC236}">
              <a16:creationId xmlns:a16="http://schemas.microsoft.com/office/drawing/2014/main" id="{00000000-0008-0000-0600-00002B030000}"/>
            </a:ext>
          </a:extLst>
        </xdr:cNvPr>
        <xdr:cNvSpPr/>
      </xdr:nvSpPr>
      <xdr:spPr>
        <a:xfrm>
          <a:off x="20383500" y="99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88117</xdr:rowOff>
    </xdr:from>
    <xdr:ext cx="534377" cy="259045"/>
    <xdr:sp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96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142659</xdr:rowOff>
    </xdr:from>
    <xdr:to>
      <xdr:col>102</xdr:col>
      <xdr:colOff>165100</xdr:colOff>
      <xdr:row>58</xdr:row>
      <xdr:rowOff>72809</xdr:rowOff>
    </xdr:to>
    <xdr:sp textlink="">
      <xdr:nvSpPr>
        <xdr:cNvPr id="813" name="楕円 812">
          <a:extLst>
            <a:ext uri="{FF2B5EF4-FFF2-40B4-BE49-F238E27FC236}">
              <a16:creationId xmlns:a16="http://schemas.microsoft.com/office/drawing/2014/main" id="{00000000-0008-0000-0600-00002D030000}"/>
            </a:ext>
          </a:extLst>
        </xdr:cNvPr>
        <xdr:cNvSpPr/>
      </xdr:nvSpPr>
      <xdr:spPr>
        <a:xfrm>
          <a:off x="19494500" y="99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89336</xdr:rowOff>
    </xdr:from>
    <xdr:ext cx="534377" cy="259045"/>
    <xdr:sp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69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144278</xdr:rowOff>
    </xdr:from>
    <xdr:to>
      <xdr:col>98</xdr:col>
      <xdr:colOff>38100</xdr:colOff>
      <xdr:row>58</xdr:row>
      <xdr:rowOff>74428</xdr:rowOff>
    </xdr:to>
    <xdr:sp textlink="">
      <xdr:nvSpPr>
        <xdr:cNvPr id="815" name="楕円 814">
          <a:extLst>
            <a:ext uri="{FF2B5EF4-FFF2-40B4-BE49-F238E27FC236}">
              <a16:creationId xmlns:a16="http://schemas.microsoft.com/office/drawing/2014/main" id="{00000000-0008-0000-0600-00002F030000}"/>
            </a:ext>
          </a:extLst>
        </xdr:cNvPr>
        <xdr:cNvSpPr/>
      </xdr:nvSpPr>
      <xdr:spPr>
        <a:xfrm>
          <a:off x="18605500" y="99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90955</xdr:rowOff>
    </xdr:from>
    <xdr:ext cx="534377" cy="259045"/>
    <xdr:sp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6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168199</xdr:rowOff>
    </xdr:from>
    <xdr:to>
      <xdr:col>116</xdr:col>
      <xdr:colOff>63500</xdr:colOff>
      <xdr:row>74</xdr:row>
      <xdr:rowOff>26429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684049"/>
          <a:ext cx="8382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26429</xdr:rowOff>
    </xdr:from>
    <xdr:to>
      <xdr:col>111</xdr:col>
      <xdr:colOff>177800</xdr:colOff>
      <xdr:row>74</xdr:row>
      <xdr:rowOff>86360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713729"/>
          <a:ext cx="8890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86360</xdr:rowOff>
    </xdr:from>
    <xdr:to>
      <xdr:col>107</xdr:col>
      <xdr:colOff>50800</xdr:colOff>
      <xdr:row>75</xdr:row>
      <xdr:rowOff>37211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773660"/>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37211</xdr:rowOff>
    </xdr:from>
    <xdr:to>
      <xdr:col>102</xdr:col>
      <xdr:colOff>114300</xdr:colOff>
      <xdr:row>75</xdr:row>
      <xdr:rowOff>45479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895961"/>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85615</xdr:rowOff>
    </xdr:from>
    <xdr:ext cx="534377" cy="259045"/>
    <xdr:sp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117399</xdr:rowOff>
    </xdr:from>
    <xdr:to>
      <xdr:col>116</xdr:col>
      <xdr:colOff>114300</xdr:colOff>
      <xdr:row>74</xdr:row>
      <xdr:rowOff>47549</xdr:rowOff>
    </xdr:to>
    <xdr:sp textlink="">
      <xdr:nvSpPr>
        <xdr:cNvPr id="865" name="楕円 864">
          <a:extLst>
            <a:ext uri="{FF2B5EF4-FFF2-40B4-BE49-F238E27FC236}">
              <a16:creationId xmlns:a16="http://schemas.microsoft.com/office/drawing/2014/main" id="{00000000-0008-0000-0600-000061030000}"/>
            </a:ext>
          </a:extLst>
        </xdr:cNvPr>
        <xdr:cNvSpPr/>
      </xdr:nvSpPr>
      <xdr:spPr>
        <a:xfrm>
          <a:off x="22110700" y="126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140276</xdr:rowOff>
    </xdr:from>
    <xdr:ext cx="534377" cy="259045"/>
    <xdr:sp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48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147079</xdr:rowOff>
    </xdr:from>
    <xdr:to>
      <xdr:col>112</xdr:col>
      <xdr:colOff>38100</xdr:colOff>
      <xdr:row>74</xdr:row>
      <xdr:rowOff>77229</xdr:rowOff>
    </xdr:to>
    <xdr:sp textlink="">
      <xdr:nvSpPr>
        <xdr:cNvPr id="867" name="楕円 866">
          <a:extLst>
            <a:ext uri="{FF2B5EF4-FFF2-40B4-BE49-F238E27FC236}">
              <a16:creationId xmlns:a16="http://schemas.microsoft.com/office/drawing/2014/main" id="{00000000-0008-0000-0600-000063030000}"/>
            </a:ext>
          </a:extLst>
        </xdr:cNvPr>
        <xdr:cNvSpPr/>
      </xdr:nvSpPr>
      <xdr:spPr>
        <a:xfrm>
          <a:off x="21272500" y="126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93756</xdr:rowOff>
    </xdr:from>
    <xdr:ext cx="534377" cy="259045"/>
    <xdr:sp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4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35560</xdr:rowOff>
    </xdr:from>
    <xdr:to>
      <xdr:col>107</xdr:col>
      <xdr:colOff>101600</xdr:colOff>
      <xdr:row>74</xdr:row>
      <xdr:rowOff>137160</xdr:rowOff>
    </xdr:to>
    <xdr:sp textlink="">
      <xdr:nvSpPr>
        <xdr:cNvPr id="869" name="楕円 868">
          <a:extLst>
            <a:ext uri="{FF2B5EF4-FFF2-40B4-BE49-F238E27FC236}">
              <a16:creationId xmlns:a16="http://schemas.microsoft.com/office/drawing/2014/main" id="{00000000-0008-0000-0600-000065030000}"/>
            </a:ext>
          </a:extLst>
        </xdr:cNvPr>
        <xdr:cNvSpPr/>
      </xdr:nvSpPr>
      <xdr:spPr>
        <a:xfrm>
          <a:off x="20383500" y="127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153687</xdr:rowOff>
    </xdr:from>
    <xdr:ext cx="534377" cy="259045"/>
    <xdr:sp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4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157861</xdr:rowOff>
    </xdr:from>
    <xdr:to>
      <xdr:col>102</xdr:col>
      <xdr:colOff>165100</xdr:colOff>
      <xdr:row>75</xdr:row>
      <xdr:rowOff>88011</xdr:rowOff>
    </xdr:to>
    <xdr:sp textlink="">
      <xdr:nvSpPr>
        <xdr:cNvPr id="871" name="楕円 870">
          <a:extLst>
            <a:ext uri="{FF2B5EF4-FFF2-40B4-BE49-F238E27FC236}">
              <a16:creationId xmlns:a16="http://schemas.microsoft.com/office/drawing/2014/main" id="{00000000-0008-0000-0600-000067030000}"/>
            </a:ext>
          </a:extLst>
        </xdr:cNvPr>
        <xdr:cNvSpPr/>
      </xdr:nvSpPr>
      <xdr:spPr>
        <a:xfrm>
          <a:off x="19494500" y="128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104538</xdr:rowOff>
    </xdr:from>
    <xdr:ext cx="534377" cy="259045"/>
    <xdr:sp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2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166129</xdr:rowOff>
    </xdr:from>
    <xdr:to>
      <xdr:col>98</xdr:col>
      <xdr:colOff>38100</xdr:colOff>
      <xdr:row>75</xdr:row>
      <xdr:rowOff>96279</xdr:rowOff>
    </xdr:to>
    <xdr:sp textlink="">
      <xdr:nvSpPr>
        <xdr:cNvPr id="873" name="楕円 872">
          <a:extLst>
            <a:ext uri="{FF2B5EF4-FFF2-40B4-BE49-F238E27FC236}">
              <a16:creationId xmlns:a16="http://schemas.microsoft.com/office/drawing/2014/main" id="{00000000-0008-0000-0600-000069030000}"/>
            </a:ext>
          </a:extLst>
        </xdr:cNvPr>
        <xdr:cNvSpPr/>
      </xdr:nvSpPr>
      <xdr:spPr>
        <a:xfrm>
          <a:off x="18605500" y="128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87406</xdr:rowOff>
    </xdr:from>
    <xdr:ext cx="534377" cy="259045"/>
    <xdr:sp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年度に補助費等が急減しているのは、令和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年度に実施された一人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給付した特別定額給付金事業の終了によるものである。また、子育て世帯への臨時特別給付金や住民税非課税世帯等への臨時特別給付金の給付を行ったことにより、扶助費は前年度と比較して大幅に増加した。人件費では、会計年度任用職員制度開始後初めての昇給や退職者数の増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％増加した。物件費は、新型コロナウイルスワクチン接種関連の委託料やプレミアム付き商品券事業の委託料の増により前年度比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％増加となった。そのほか、市債の繰上償還の影響で一人当たりの公債費が前年度と比較して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本市は、類似団体内平均値と比較して人件費と扶助費が高いという特徴があるが、その主な要因は、本市が類似団体と比較して市立幼稚園や市立保育園が多いことや、扶助費の約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％を占める生活保護費によるものが大きい。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依然として、年間約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人規模の人口減少が続いており、一人当たりのコストは増加傾向にある。今後も厳しい財政運営となることが見込まれることから、経常経費の縮減に引き続き取り組む。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108,989
107,427
39.72
48,565,721
47,591,131
856,228
24,655,671
30,355,893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40945</xdr:rowOff>
    </xdr:from>
    <xdr:to>
      <xdr:col>24</xdr:col>
      <xdr:colOff>63500</xdr:colOff>
      <xdr:row>34</xdr:row>
      <xdr:rowOff>91237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70245"/>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91237</xdr:rowOff>
    </xdr:from>
    <xdr:to>
      <xdr:col>19</xdr:col>
      <xdr:colOff>177800</xdr:colOff>
      <xdr:row>34</xdr:row>
      <xdr:rowOff>114097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205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103581</xdr:rowOff>
    </xdr:from>
    <xdr:to>
      <xdr:col>15</xdr:col>
      <xdr:colOff>50800</xdr:colOff>
      <xdr:row>34</xdr:row>
      <xdr:rowOff>114097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61431"/>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103581</xdr:rowOff>
    </xdr:from>
    <xdr:to>
      <xdr:col>10</xdr:col>
      <xdr:colOff>114300</xdr:colOff>
      <xdr:row>33</xdr:row>
      <xdr:rowOff>133757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61431"/>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98874</xdr:rowOff>
    </xdr:from>
    <xdr:ext cx="469744" cy="259045"/>
    <xdr:sp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161595</xdr:rowOff>
    </xdr:from>
    <xdr:to>
      <xdr:col>24</xdr:col>
      <xdr:colOff>114300</xdr:colOff>
      <xdr:row>34</xdr:row>
      <xdr:rowOff>91745</xdr:rowOff>
    </xdr:to>
    <xdr:sp textlink="">
      <xdr:nvSpPr>
        <xdr:cNvPr id="78" name="楕円 77">
          <a:extLst>
            <a:ext uri="{FF2B5EF4-FFF2-40B4-BE49-F238E27FC236}">
              <a16:creationId xmlns:a16="http://schemas.microsoft.com/office/drawing/2014/main" id="{00000000-0008-0000-0700-00004E000000}"/>
            </a:ext>
          </a:extLst>
        </xdr:cNvPr>
        <xdr:cNvSpPr/>
      </xdr:nvSpPr>
      <xdr:spPr>
        <a:xfrm>
          <a:off x="4584700" y="58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13022</xdr:rowOff>
    </xdr:from>
    <xdr:ext cx="469744" cy="259045"/>
    <xdr:sp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40437</xdr:rowOff>
    </xdr:from>
    <xdr:to>
      <xdr:col>20</xdr:col>
      <xdr:colOff>38100</xdr:colOff>
      <xdr:row>34</xdr:row>
      <xdr:rowOff>142037</xdr:rowOff>
    </xdr:to>
    <xdr:sp textlink="">
      <xdr:nvSpPr>
        <xdr:cNvPr id="80" name="楕円 79">
          <a:extLst>
            <a:ext uri="{FF2B5EF4-FFF2-40B4-BE49-F238E27FC236}">
              <a16:creationId xmlns:a16="http://schemas.microsoft.com/office/drawing/2014/main" id="{00000000-0008-0000-0700-000050000000}"/>
            </a:ext>
          </a:extLst>
        </xdr:cNvPr>
        <xdr:cNvSpPr/>
      </xdr:nvSpPr>
      <xdr:spPr>
        <a:xfrm>
          <a:off x="3746500" y="58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158564</xdr:rowOff>
    </xdr:from>
    <xdr:ext cx="469744" cy="259045"/>
    <xdr:sp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63297</xdr:rowOff>
    </xdr:from>
    <xdr:to>
      <xdr:col>15</xdr:col>
      <xdr:colOff>101600</xdr:colOff>
      <xdr:row>34</xdr:row>
      <xdr:rowOff>164897</xdr:rowOff>
    </xdr:to>
    <xdr:sp textlink="">
      <xdr:nvSpPr>
        <xdr:cNvPr id="82" name="楕円 81">
          <a:extLst>
            <a:ext uri="{FF2B5EF4-FFF2-40B4-BE49-F238E27FC236}">
              <a16:creationId xmlns:a16="http://schemas.microsoft.com/office/drawing/2014/main" id="{00000000-0008-0000-0700-000052000000}"/>
            </a:ext>
          </a:extLst>
        </xdr:cNvPr>
        <xdr:cNvSpPr/>
      </xdr:nvSpPr>
      <xdr:spPr>
        <a:xfrm>
          <a:off x="2857500" y="58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9974</xdr:rowOff>
    </xdr:from>
    <xdr:ext cx="469744" cy="259045"/>
    <xdr:sp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52781</xdr:rowOff>
    </xdr:from>
    <xdr:to>
      <xdr:col>10</xdr:col>
      <xdr:colOff>165100</xdr:colOff>
      <xdr:row>33</xdr:row>
      <xdr:rowOff>154381</xdr:rowOff>
    </xdr:to>
    <xdr:sp textlink="">
      <xdr:nvSpPr>
        <xdr:cNvPr id="84" name="楕円 83">
          <a:extLst>
            <a:ext uri="{FF2B5EF4-FFF2-40B4-BE49-F238E27FC236}">
              <a16:creationId xmlns:a16="http://schemas.microsoft.com/office/drawing/2014/main" id="{00000000-0008-0000-0700-000054000000}"/>
            </a:ext>
          </a:extLst>
        </xdr:cNvPr>
        <xdr:cNvSpPr/>
      </xdr:nvSpPr>
      <xdr:spPr>
        <a:xfrm>
          <a:off x="1968500" y="57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170908</xdr:rowOff>
    </xdr:from>
    <xdr:ext cx="469744" cy="259045"/>
    <xdr:sp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82957</xdr:rowOff>
    </xdr:from>
    <xdr:to>
      <xdr:col>6</xdr:col>
      <xdr:colOff>38100</xdr:colOff>
      <xdr:row>34</xdr:row>
      <xdr:rowOff>13107</xdr:rowOff>
    </xdr:to>
    <xdr:sp textlink="">
      <xdr:nvSpPr>
        <xdr:cNvPr id="86" name="楕円 85">
          <a:extLst>
            <a:ext uri="{FF2B5EF4-FFF2-40B4-BE49-F238E27FC236}">
              <a16:creationId xmlns:a16="http://schemas.microsoft.com/office/drawing/2014/main" id="{00000000-0008-0000-0700-000056000000}"/>
            </a:ext>
          </a:extLst>
        </xdr:cNvPr>
        <xdr:cNvSpPr/>
      </xdr:nvSpPr>
      <xdr:spPr>
        <a:xfrm>
          <a:off x="1079500" y="57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29634</xdr:rowOff>
    </xdr:from>
    <xdr:ext cx="469744" cy="259045"/>
    <xdr:sp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34599</xdr:rowOff>
    </xdr:from>
    <xdr:to>
      <xdr:col>24</xdr:col>
      <xdr:colOff>63500</xdr:colOff>
      <xdr:row>57</xdr:row>
      <xdr:rowOff>95173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64349"/>
          <a:ext cx="838200" cy="40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34599</xdr:rowOff>
    </xdr:from>
    <xdr:to>
      <xdr:col>19</xdr:col>
      <xdr:colOff>177800</xdr:colOff>
      <xdr:row>57</xdr:row>
      <xdr:rowOff>154019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64349"/>
          <a:ext cx="889000" cy="46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154019</xdr:rowOff>
    </xdr:from>
    <xdr:to>
      <xdr:col>15</xdr:col>
      <xdr:colOff>50800</xdr:colOff>
      <xdr:row>58</xdr:row>
      <xdr:rowOff>9865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26669"/>
          <a:ext cx="889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168609</xdr:rowOff>
    </xdr:from>
    <xdr:to>
      <xdr:col>10</xdr:col>
      <xdr:colOff>114300</xdr:colOff>
      <xdr:row>58</xdr:row>
      <xdr:rowOff>9865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41259"/>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44373</xdr:rowOff>
    </xdr:from>
    <xdr:to>
      <xdr:col>24</xdr:col>
      <xdr:colOff>114300</xdr:colOff>
      <xdr:row>57</xdr:row>
      <xdr:rowOff>145973</xdr:rowOff>
    </xdr:to>
    <xdr:sp textlink="">
      <xdr:nvSpPr>
        <xdr:cNvPr id="133" name="楕円 132">
          <a:extLst>
            <a:ext uri="{FF2B5EF4-FFF2-40B4-BE49-F238E27FC236}">
              <a16:creationId xmlns:a16="http://schemas.microsoft.com/office/drawing/2014/main" id="{00000000-0008-0000-0700-000085000000}"/>
            </a:ext>
          </a:extLst>
        </xdr:cNvPr>
        <xdr:cNvSpPr/>
      </xdr:nvSpPr>
      <xdr:spPr>
        <a:xfrm>
          <a:off x="4584700" y="98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155249</xdr:rowOff>
    </xdr:from>
    <xdr:to>
      <xdr:col>20</xdr:col>
      <xdr:colOff>38100</xdr:colOff>
      <xdr:row>55</xdr:row>
      <xdr:rowOff>85399</xdr:rowOff>
    </xdr:to>
    <xdr:sp textlink="">
      <xdr:nvSpPr>
        <xdr:cNvPr id="135" name="楕円 134">
          <a:extLst>
            <a:ext uri="{FF2B5EF4-FFF2-40B4-BE49-F238E27FC236}">
              <a16:creationId xmlns:a16="http://schemas.microsoft.com/office/drawing/2014/main" id="{00000000-0008-0000-0700-000087000000}"/>
            </a:ext>
          </a:extLst>
        </xdr:cNvPr>
        <xdr:cNvSpPr/>
      </xdr:nvSpPr>
      <xdr:spPr>
        <a:xfrm>
          <a:off x="3746500" y="94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76526</xdr:rowOff>
    </xdr:from>
    <xdr:ext cx="599010" cy="259045"/>
    <xdr:sp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50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103219</xdr:rowOff>
    </xdr:from>
    <xdr:to>
      <xdr:col>15</xdr:col>
      <xdr:colOff>101600</xdr:colOff>
      <xdr:row>58</xdr:row>
      <xdr:rowOff>33369</xdr:rowOff>
    </xdr:to>
    <xdr:sp textlink="">
      <xdr:nvSpPr>
        <xdr:cNvPr id="137" name="楕円 136">
          <a:extLst>
            <a:ext uri="{FF2B5EF4-FFF2-40B4-BE49-F238E27FC236}">
              <a16:creationId xmlns:a16="http://schemas.microsoft.com/office/drawing/2014/main" id="{00000000-0008-0000-0700-000089000000}"/>
            </a:ext>
          </a:extLst>
        </xdr:cNvPr>
        <xdr:cNvSpPr/>
      </xdr:nvSpPr>
      <xdr:spPr>
        <a:xfrm>
          <a:off x="2857500" y="98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24496</xdr:rowOff>
    </xdr:from>
    <xdr:ext cx="534377" cy="259045"/>
    <xdr:sp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6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130515</xdr:rowOff>
    </xdr:from>
    <xdr:to>
      <xdr:col>10</xdr:col>
      <xdr:colOff>165100</xdr:colOff>
      <xdr:row>58</xdr:row>
      <xdr:rowOff>60665</xdr:rowOff>
    </xdr:to>
    <xdr:sp textlink="">
      <xdr:nvSpPr>
        <xdr:cNvPr id="139" name="楕円 138">
          <a:extLst>
            <a:ext uri="{FF2B5EF4-FFF2-40B4-BE49-F238E27FC236}">
              <a16:creationId xmlns:a16="http://schemas.microsoft.com/office/drawing/2014/main" id="{00000000-0008-0000-0700-00008B000000}"/>
            </a:ext>
          </a:extLst>
        </xdr:cNvPr>
        <xdr:cNvSpPr/>
      </xdr:nvSpPr>
      <xdr:spPr>
        <a:xfrm>
          <a:off x="1968500" y="99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51792</xdr:rowOff>
    </xdr:from>
    <xdr:ext cx="534377" cy="259045"/>
    <xdr:sp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9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117809</xdr:rowOff>
    </xdr:from>
    <xdr:to>
      <xdr:col>6</xdr:col>
      <xdr:colOff>38100</xdr:colOff>
      <xdr:row>58</xdr:row>
      <xdr:rowOff>47959</xdr:rowOff>
    </xdr:to>
    <xdr:sp textlink="">
      <xdr:nvSpPr>
        <xdr:cNvPr id="141" name="楕円 140">
          <a:extLst>
            <a:ext uri="{FF2B5EF4-FFF2-40B4-BE49-F238E27FC236}">
              <a16:creationId xmlns:a16="http://schemas.microsoft.com/office/drawing/2014/main" id="{00000000-0008-0000-0700-00008D000000}"/>
            </a:ext>
          </a:extLst>
        </xdr:cNvPr>
        <xdr:cNvSpPr/>
      </xdr:nvSpPr>
      <xdr:spPr>
        <a:xfrm>
          <a:off x="1079500" y="98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39086</xdr:rowOff>
    </xdr:from>
    <xdr:ext cx="534377" cy="259045"/>
    <xdr:sp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16965</xdr:rowOff>
    </xdr:from>
    <xdr:to>
      <xdr:col>24</xdr:col>
      <xdr:colOff>63500</xdr:colOff>
      <xdr:row>77</xdr:row>
      <xdr:rowOff>67790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47165"/>
          <a:ext cx="838200" cy="2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67790</xdr:rowOff>
    </xdr:from>
    <xdr:to>
      <xdr:col>19</xdr:col>
      <xdr:colOff>177800</xdr:colOff>
      <xdr:row>77</xdr:row>
      <xdr:rowOff>135555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69440"/>
          <a:ext cx="889000" cy="6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135555</xdr:rowOff>
    </xdr:from>
    <xdr:to>
      <xdr:col>15</xdr:col>
      <xdr:colOff>50800</xdr:colOff>
      <xdr:row>78</xdr:row>
      <xdr:rowOff>49921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37205"/>
          <a:ext cx="8890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49921</xdr:rowOff>
    </xdr:from>
    <xdr:to>
      <xdr:col>10</xdr:col>
      <xdr:colOff>114300</xdr:colOff>
      <xdr:row>78</xdr:row>
      <xdr:rowOff>66464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423021"/>
          <a:ext cx="889000" cy="1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137615</xdr:rowOff>
    </xdr:from>
    <xdr:to>
      <xdr:col>24</xdr:col>
      <xdr:colOff>114300</xdr:colOff>
      <xdr:row>76</xdr:row>
      <xdr:rowOff>67765</xdr:rowOff>
    </xdr:to>
    <xdr:sp textlink="">
      <xdr:nvSpPr>
        <xdr:cNvPr id="191" name="楕円 190">
          <a:extLst>
            <a:ext uri="{FF2B5EF4-FFF2-40B4-BE49-F238E27FC236}">
              <a16:creationId xmlns:a16="http://schemas.microsoft.com/office/drawing/2014/main" id="{00000000-0008-0000-0700-0000BF000000}"/>
            </a:ext>
          </a:extLst>
        </xdr:cNvPr>
        <xdr:cNvSpPr/>
      </xdr:nvSpPr>
      <xdr:spPr>
        <a:xfrm>
          <a:off x="4584700" y="129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160492</xdr:rowOff>
    </xdr:from>
    <xdr:ext cx="599010" cy="259045"/>
    <xdr:sp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4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16990</xdr:rowOff>
    </xdr:from>
    <xdr:to>
      <xdr:col>20</xdr:col>
      <xdr:colOff>38100</xdr:colOff>
      <xdr:row>77</xdr:row>
      <xdr:rowOff>118590</xdr:rowOff>
    </xdr:to>
    <xdr:sp textlink="">
      <xdr:nvSpPr>
        <xdr:cNvPr id="193" name="楕円 192">
          <a:extLst>
            <a:ext uri="{FF2B5EF4-FFF2-40B4-BE49-F238E27FC236}">
              <a16:creationId xmlns:a16="http://schemas.microsoft.com/office/drawing/2014/main" id="{00000000-0008-0000-0700-0000C1000000}"/>
            </a:ext>
          </a:extLst>
        </xdr:cNvPr>
        <xdr:cNvSpPr/>
      </xdr:nvSpPr>
      <xdr:spPr>
        <a:xfrm>
          <a:off x="3746500" y="132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135117</xdr:rowOff>
    </xdr:from>
    <xdr:ext cx="599010" cy="259045"/>
    <xdr:sp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99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84755</xdr:rowOff>
    </xdr:from>
    <xdr:to>
      <xdr:col>15</xdr:col>
      <xdr:colOff>101600</xdr:colOff>
      <xdr:row>78</xdr:row>
      <xdr:rowOff>14905</xdr:rowOff>
    </xdr:to>
    <xdr:sp textlink="">
      <xdr:nvSpPr>
        <xdr:cNvPr id="195" name="楕円 194">
          <a:extLst>
            <a:ext uri="{FF2B5EF4-FFF2-40B4-BE49-F238E27FC236}">
              <a16:creationId xmlns:a16="http://schemas.microsoft.com/office/drawing/2014/main" id="{00000000-0008-0000-0700-0000C3000000}"/>
            </a:ext>
          </a:extLst>
        </xdr:cNvPr>
        <xdr:cNvSpPr/>
      </xdr:nvSpPr>
      <xdr:spPr>
        <a:xfrm>
          <a:off x="2857500" y="132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31432</xdr:rowOff>
    </xdr:from>
    <xdr:ext cx="599010" cy="259045"/>
    <xdr:sp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0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170571</xdr:rowOff>
    </xdr:from>
    <xdr:to>
      <xdr:col>10</xdr:col>
      <xdr:colOff>165100</xdr:colOff>
      <xdr:row>78</xdr:row>
      <xdr:rowOff>100721</xdr:rowOff>
    </xdr:to>
    <xdr:sp textlink="">
      <xdr:nvSpPr>
        <xdr:cNvPr id="197" name="楕円 196">
          <a:extLst>
            <a:ext uri="{FF2B5EF4-FFF2-40B4-BE49-F238E27FC236}">
              <a16:creationId xmlns:a16="http://schemas.microsoft.com/office/drawing/2014/main" id="{00000000-0008-0000-0700-0000C5000000}"/>
            </a:ext>
          </a:extLst>
        </xdr:cNvPr>
        <xdr:cNvSpPr/>
      </xdr:nvSpPr>
      <xdr:spPr>
        <a:xfrm>
          <a:off x="1968500" y="133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117248</xdr:rowOff>
    </xdr:from>
    <xdr:ext cx="599010" cy="259045"/>
    <xdr:sp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14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15664</xdr:rowOff>
    </xdr:from>
    <xdr:to>
      <xdr:col>6</xdr:col>
      <xdr:colOff>38100</xdr:colOff>
      <xdr:row>78</xdr:row>
      <xdr:rowOff>117264</xdr:rowOff>
    </xdr:to>
    <xdr:sp textlink="">
      <xdr:nvSpPr>
        <xdr:cNvPr id="199" name="楕円 198">
          <a:extLst>
            <a:ext uri="{FF2B5EF4-FFF2-40B4-BE49-F238E27FC236}">
              <a16:creationId xmlns:a16="http://schemas.microsoft.com/office/drawing/2014/main" id="{00000000-0008-0000-0700-0000C7000000}"/>
            </a:ext>
          </a:extLst>
        </xdr:cNvPr>
        <xdr:cNvSpPr/>
      </xdr:nvSpPr>
      <xdr:spPr>
        <a:xfrm>
          <a:off x="1079500" y="133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133791</xdr:rowOff>
    </xdr:from>
    <xdr:ext cx="599010" cy="259045"/>
    <xdr:sp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16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121275</xdr:rowOff>
    </xdr:from>
    <xdr:to>
      <xdr:col>24</xdr:col>
      <xdr:colOff>63500</xdr:colOff>
      <xdr:row>93</xdr:row>
      <xdr:rowOff>132750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3797300" y="16066125"/>
          <a:ext cx="8382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121275</xdr:rowOff>
    </xdr:from>
    <xdr:to>
      <xdr:col>19</xdr:col>
      <xdr:colOff>177800</xdr:colOff>
      <xdr:row>93</xdr:row>
      <xdr:rowOff>152730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066125"/>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41724</xdr:rowOff>
    </xdr:from>
    <xdr:ext cx="534377" cy="259045"/>
    <xdr:sp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152730</xdr:rowOff>
    </xdr:from>
    <xdr:to>
      <xdr:col>15</xdr:col>
      <xdr:colOff>50800</xdr:colOff>
      <xdr:row>95</xdr:row>
      <xdr:rowOff>105021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097580"/>
          <a:ext cx="889000" cy="29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66389</xdr:rowOff>
    </xdr:from>
    <xdr:ext cx="534377" cy="259045"/>
    <xdr:sp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105021</xdr:rowOff>
    </xdr:from>
    <xdr:to>
      <xdr:col>10</xdr:col>
      <xdr:colOff>114300</xdr:colOff>
      <xdr:row>96</xdr:row>
      <xdr:rowOff>50820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392771"/>
          <a:ext cx="889000" cy="11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2084</xdr:rowOff>
    </xdr:from>
    <xdr:ext cx="534377" cy="259045"/>
    <xdr:sp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52948</xdr:rowOff>
    </xdr:from>
    <xdr:ext cx="534377" cy="259045"/>
    <xdr:sp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81950</xdr:rowOff>
    </xdr:from>
    <xdr:to>
      <xdr:col>24</xdr:col>
      <xdr:colOff>114300</xdr:colOff>
      <xdr:row>94</xdr:row>
      <xdr:rowOff>12100</xdr:rowOff>
    </xdr:to>
    <xdr:sp textlink="">
      <xdr:nvSpPr>
        <xdr:cNvPr id="247" name="楕円 246">
          <a:extLst>
            <a:ext uri="{FF2B5EF4-FFF2-40B4-BE49-F238E27FC236}">
              <a16:creationId xmlns:a16="http://schemas.microsoft.com/office/drawing/2014/main" id="{00000000-0008-0000-0700-0000F7000000}"/>
            </a:ext>
          </a:extLst>
        </xdr:cNvPr>
        <xdr:cNvSpPr/>
      </xdr:nvSpPr>
      <xdr:spPr>
        <a:xfrm>
          <a:off x="4584700" y="160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104827</xdr:rowOff>
    </xdr:from>
    <xdr:ext cx="534377" cy="259045"/>
    <xdr:sp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587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70475</xdr:rowOff>
    </xdr:from>
    <xdr:to>
      <xdr:col>20</xdr:col>
      <xdr:colOff>38100</xdr:colOff>
      <xdr:row>94</xdr:row>
      <xdr:rowOff>625</xdr:rowOff>
    </xdr:to>
    <xdr:sp textlink="">
      <xdr:nvSpPr>
        <xdr:cNvPr id="249" name="楕円 248">
          <a:extLst>
            <a:ext uri="{FF2B5EF4-FFF2-40B4-BE49-F238E27FC236}">
              <a16:creationId xmlns:a16="http://schemas.microsoft.com/office/drawing/2014/main" id="{00000000-0008-0000-0700-0000F9000000}"/>
            </a:ext>
          </a:extLst>
        </xdr:cNvPr>
        <xdr:cNvSpPr/>
      </xdr:nvSpPr>
      <xdr:spPr>
        <a:xfrm>
          <a:off x="3746500" y="1601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17152</xdr:rowOff>
    </xdr:from>
    <xdr:ext cx="534377" cy="259045"/>
    <xdr:sp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579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101930</xdr:rowOff>
    </xdr:from>
    <xdr:to>
      <xdr:col>15</xdr:col>
      <xdr:colOff>101600</xdr:colOff>
      <xdr:row>94</xdr:row>
      <xdr:rowOff>32080</xdr:rowOff>
    </xdr:to>
    <xdr:sp textlink="">
      <xdr:nvSpPr>
        <xdr:cNvPr id="251" name="楕円 250">
          <a:extLst>
            <a:ext uri="{FF2B5EF4-FFF2-40B4-BE49-F238E27FC236}">
              <a16:creationId xmlns:a16="http://schemas.microsoft.com/office/drawing/2014/main" id="{00000000-0008-0000-0700-0000FB000000}"/>
            </a:ext>
          </a:extLst>
        </xdr:cNvPr>
        <xdr:cNvSpPr/>
      </xdr:nvSpPr>
      <xdr:spPr>
        <a:xfrm>
          <a:off x="2857500" y="160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48607</xdr:rowOff>
    </xdr:from>
    <xdr:ext cx="534377" cy="259045"/>
    <xdr:sp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582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54221</xdr:rowOff>
    </xdr:from>
    <xdr:to>
      <xdr:col>10</xdr:col>
      <xdr:colOff>165100</xdr:colOff>
      <xdr:row>95</xdr:row>
      <xdr:rowOff>155821</xdr:rowOff>
    </xdr:to>
    <xdr:sp textlink="">
      <xdr:nvSpPr>
        <xdr:cNvPr id="253" name="楕円 252">
          <a:extLst>
            <a:ext uri="{FF2B5EF4-FFF2-40B4-BE49-F238E27FC236}">
              <a16:creationId xmlns:a16="http://schemas.microsoft.com/office/drawing/2014/main" id="{00000000-0008-0000-0700-0000FD000000}"/>
            </a:ext>
          </a:extLst>
        </xdr:cNvPr>
        <xdr:cNvSpPr/>
      </xdr:nvSpPr>
      <xdr:spPr>
        <a:xfrm>
          <a:off x="1968500" y="163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898</xdr:rowOff>
    </xdr:from>
    <xdr:ext cx="534377" cy="259045"/>
    <xdr:sp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11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xdr:rowOff>
    </xdr:from>
    <xdr:to>
      <xdr:col>6</xdr:col>
      <xdr:colOff>38100</xdr:colOff>
      <xdr:row>96</xdr:row>
      <xdr:rowOff>101620</xdr:rowOff>
    </xdr:to>
    <xdr:sp textlink="">
      <xdr:nvSpPr>
        <xdr:cNvPr id="255" name="楕円 254">
          <a:extLst>
            <a:ext uri="{FF2B5EF4-FFF2-40B4-BE49-F238E27FC236}">
              <a16:creationId xmlns:a16="http://schemas.microsoft.com/office/drawing/2014/main" id="{00000000-0008-0000-0700-0000FF000000}"/>
            </a:ext>
          </a:extLst>
        </xdr:cNvPr>
        <xdr:cNvSpPr/>
      </xdr:nvSpPr>
      <xdr:spPr>
        <a:xfrm>
          <a:off x="1079500" y="1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118147</xdr:rowOff>
    </xdr:from>
    <xdr:ext cx="534377" cy="259045"/>
    <xdr:sp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35001</xdr:rowOff>
    </xdr:from>
    <xdr:to>
      <xdr:col>55</xdr:col>
      <xdr:colOff>0</xdr:colOff>
      <xdr:row>38</xdr:row>
      <xdr:rowOff>38202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9639300" y="655010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24943</xdr:rowOff>
    </xdr:from>
    <xdr:to>
      <xdr:col>50</xdr:col>
      <xdr:colOff>114300</xdr:colOff>
      <xdr:row>38</xdr:row>
      <xdr:rowOff>38202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540043"/>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24943</xdr:rowOff>
    </xdr:from>
    <xdr:to>
      <xdr:col>45</xdr:col>
      <xdr:colOff>177800</xdr:colOff>
      <xdr:row>38</xdr:row>
      <xdr:rowOff>28601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861300" y="654004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28601</xdr:rowOff>
    </xdr:from>
    <xdr:to>
      <xdr:col>41</xdr:col>
      <xdr:colOff>50800</xdr:colOff>
      <xdr:row>38</xdr:row>
      <xdr:rowOff>31801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6972300" y="654370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textlink="">
      <xdr:nvSpPr>
        <xdr:cNvPr id="302" name="楕円 301">
          <a:extLst>
            <a:ext uri="{FF2B5EF4-FFF2-40B4-BE49-F238E27FC236}">
              <a16:creationId xmlns:a16="http://schemas.microsoft.com/office/drawing/2014/main" id="{00000000-0008-0000-0700-00002E010000}"/>
            </a:ext>
          </a:extLst>
        </xdr:cNvPr>
        <xdr:cNvSpPr/>
      </xdr:nvSpPr>
      <xdr:spPr>
        <a:xfrm>
          <a:off x="104267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70578</xdr:rowOff>
    </xdr:from>
    <xdr:ext cx="378565" cy="259045"/>
    <xdr:sp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41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158852</xdr:rowOff>
    </xdr:from>
    <xdr:to>
      <xdr:col>50</xdr:col>
      <xdr:colOff>165100</xdr:colOff>
      <xdr:row>38</xdr:row>
      <xdr:rowOff>89002</xdr:rowOff>
    </xdr:to>
    <xdr:sp textlink="">
      <xdr:nvSpPr>
        <xdr:cNvPr id="304" name="楕円 303">
          <a:extLst>
            <a:ext uri="{FF2B5EF4-FFF2-40B4-BE49-F238E27FC236}">
              <a16:creationId xmlns:a16="http://schemas.microsoft.com/office/drawing/2014/main" id="{00000000-0008-0000-0700-000030010000}"/>
            </a:ext>
          </a:extLst>
        </xdr:cNvPr>
        <xdr:cNvSpPr/>
      </xdr:nvSpPr>
      <xdr:spPr>
        <a:xfrm>
          <a:off x="9588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80129</xdr:rowOff>
    </xdr:from>
    <xdr:ext cx="378565" cy="259045"/>
    <xdr:sp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5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145593</xdr:rowOff>
    </xdr:from>
    <xdr:to>
      <xdr:col>46</xdr:col>
      <xdr:colOff>38100</xdr:colOff>
      <xdr:row>38</xdr:row>
      <xdr:rowOff>75743</xdr:rowOff>
    </xdr:to>
    <xdr:sp textlink="">
      <xdr:nvSpPr>
        <xdr:cNvPr id="306" name="楕円 305">
          <a:extLst>
            <a:ext uri="{FF2B5EF4-FFF2-40B4-BE49-F238E27FC236}">
              <a16:creationId xmlns:a16="http://schemas.microsoft.com/office/drawing/2014/main" id="{00000000-0008-0000-0700-000032010000}"/>
            </a:ext>
          </a:extLst>
        </xdr:cNvPr>
        <xdr:cNvSpPr/>
      </xdr:nvSpPr>
      <xdr:spPr>
        <a:xfrm>
          <a:off x="8699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66870</xdr:rowOff>
    </xdr:from>
    <xdr:ext cx="378565" cy="259045"/>
    <xdr:sp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58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149251</xdr:rowOff>
    </xdr:from>
    <xdr:to>
      <xdr:col>41</xdr:col>
      <xdr:colOff>101600</xdr:colOff>
      <xdr:row>38</xdr:row>
      <xdr:rowOff>79401</xdr:rowOff>
    </xdr:to>
    <xdr:sp textlink="">
      <xdr:nvSpPr>
        <xdr:cNvPr id="308" name="楕円 307">
          <a:extLst>
            <a:ext uri="{FF2B5EF4-FFF2-40B4-BE49-F238E27FC236}">
              <a16:creationId xmlns:a16="http://schemas.microsoft.com/office/drawing/2014/main" id="{00000000-0008-0000-0700-000034010000}"/>
            </a:ext>
          </a:extLst>
        </xdr:cNvPr>
        <xdr:cNvSpPr/>
      </xdr:nvSpPr>
      <xdr:spPr>
        <a:xfrm>
          <a:off x="7810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70528</xdr:rowOff>
    </xdr:from>
    <xdr:ext cx="378565" cy="259045"/>
    <xdr:sp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152451</xdr:rowOff>
    </xdr:from>
    <xdr:to>
      <xdr:col>36</xdr:col>
      <xdr:colOff>165100</xdr:colOff>
      <xdr:row>38</xdr:row>
      <xdr:rowOff>82601</xdr:rowOff>
    </xdr:to>
    <xdr:sp textlink="">
      <xdr:nvSpPr>
        <xdr:cNvPr id="310" name="楕円 309">
          <a:extLst>
            <a:ext uri="{FF2B5EF4-FFF2-40B4-BE49-F238E27FC236}">
              <a16:creationId xmlns:a16="http://schemas.microsoft.com/office/drawing/2014/main" id="{00000000-0008-0000-0700-000036010000}"/>
            </a:ext>
          </a:extLst>
        </xdr:cNvPr>
        <xdr:cNvSpPr/>
      </xdr:nvSpPr>
      <xdr:spPr>
        <a:xfrm>
          <a:off x="6921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73728</xdr:rowOff>
    </xdr:from>
    <xdr:ext cx="378565" cy="259045"/>
    <xdr:sp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60513</xdr:rowOff>
    </xdr:from>
    <xdr:to>
      <xdr:col>55</xdr:col>
      <xdr:colOff>0</xdr:colOff>
      <xdr:row>58</xdr:row>
      <xdr:rowOff>63759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9639300" y="10004613"/>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157622</xdr:rowOff>
    </xdr:from>
    <xdr:to>
      <xdr:col>50</xdr:col>
      <xdr:colOff>114300</xdr:colOff>
      <xdr:row>58</xdr:row>
      <xdr:rowOff>63759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8750300" y="9930272"/>
          <a:ext cx="889000" cy="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157622</xdr:rowOff>
    </xdr:from>
    <xdr:to>
      <xdr:col>45</xdr:col>
      <xdr:colOff>177800</xdr:colOff>
      <xdr:row>58</xdr:row>
      <xdr:rowOff>68376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7861300" y="9930272"/>
          <a:ext cx="8890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68376</xdr:rowOff>
    </xdr:from>
    <xdr:to>
      <xdr:col>41</xdr:col>
      <xdr:colOff>50800</xdr:colOff>
      <xdr:row>58</xdr:row>
      <xdr:rowOff>69977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6972300" y="1001247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9713</xdr:rowOff>
    </xdr:from>
    <xdr:to>
      <xdr:col>55</xdr:col>
      <xdr:colOff>50800</xdr:colOff>
      <xdr:row>58</xdr:row>
      <xdr:rowOff>111313</xdr:rowOff>
    </xdr:to>
    <xdr:sp textlink="">
      <xdr:nvSpPr>
        <xdr:cNvPr id="357" name="楕円 356">
          <a:extLst>
            <a:ext uri="{FF2B5EF4-FFF2-40B4-BE49-F238E27FC236}">
              <a16:creationId xmlns:a16="http://schemas.microsoft.com/office/drawing/2014/main" id="{00000000-0008-0000-0700-000065010000}"/>
            </a:ext>
          </a:extLst>
        </xdr:cNvPr>
        <xdr:cNvSpPr/>
      </xdr:nvSpPr>
      <xdr:spPr>
        <a:xfrm>
          <a:off x="10426700" y="99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96090</xdr:rowOff>
    </xdr:from>
    <xdr:ext cx="469744" cy="259045"/>
    <xdr:sp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86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12959</xdr:rowOff>
    </xdr:from>
    <xdr:to>
      <xdr:col>50</xdr:col>
      <xdr:colOff>165100</xdr:colOff>
      <xdr:row>58</xdr:row>
      <xdr:rowOff>114559</xdr:rowOff>
    </xdr:to>
    <xdr:sp textlink="">
      <xdr:nvSpPr>
        <xdr:cNvPr id="359" name="楕円 358">
          <a:extLst>
            <a:ext uri="{FF2B5EF4-FFF2-40B4-BE49-F238E27FC236}">
              <a16:creationId xmlns:a16="http://schemas.microsoft.com/office/drawing/2014/main" id="{00000000-0008-0000-0700-000067010000}"/>
            </a:ext>
          </a:extLst>
        </xdr:cNvPr>
        <xdr:cNvSpPr/>
      </xdr:nvSpPr>
      <xdr:spPr>
        <a:xfrm>
          <a:off x="9588500" y="99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105686</xdr:rowOff>
    </xdr:from>
    <xdr:ext cx="469744" cy="259045"/>
    <xdr:sp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04428" y="1004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106822</xdr:rowOff>
    </xdr:from>
    <xdr:to>
      <xdr:col>46</xdr:col>
      <xdr:colOff>38100</xdr:colOff>
      <xdr:row>58</xdr:row>
      <xdr:rowOff>36972</xdr:rowOff>
    </xdr:to>
    <xdr:sp textlink="">
      <xdr:nvSpPr>
        <xdr:cNvPr id="361" name="楕円 360">
          <a:extLst>
            <a:ext uri="{FF2B5EF4-FFF2-40B4-BE49-F238E27FC236}">
              <a16:creationId xmlns:a16="http://schemas.microsoft.com/office/drawing/2014/main" id="{00000000-0008-0000-0700-000069010000}"/>
            </a:ext>
          </a:extLst>
        </xdr:cNvPr>
        <xdr:cNvSpPr/>
      </xdr:nvSpPr>
      <xdr:spPr>
        <a:xfrm>
          <a:off x="8699500" y="98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28099</xdr:rowOff>
    </xdr:from>
    <xdr:ext cx="469744" cy="259045"/>
    <xdr:sp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15428" y="997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17576</xdr:rowOff>
    </xdr:from>
    <xdr:to>
      <xdr:col>41</xdr:col>
      <xdr:colOff>101600</xdr:colOff>
      <xdr:row>58</xdr:row>
      <xdr:rowOff>119176</xdr:rowOff>
    </xdr:to>
    <xdr:sp textlink="">
      <xdr:nvSpPr>
        <xdr:cNvPr id="363" name="楕円 362">
          <a:extLst>
            <a:ext uri="{FF2B5EF4-FFF2-40B4-BE49-F238E27FC236}">
              <a16:creationId xmlns:a16="http://schemas.microsoft.com/office/drawing/2014/main" id="{00000000-0008-0000-0700-00006B010000}"/>
            </a:ext>
          </a:extLst>
        </xdr:cNvPr>
        <xdr:cNvSpPr/>
      </xdr:nvSpPr>
      <xdr:spPr>
        <a:xfrm>
          <a:off x="7810500" y="99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110303</xdr:rowOff>
    </xdr:from>
    <xdr:ext cx="469744" cy="259045"/>
    <xdr:sp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1005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19177</xdr:rowOff>
    </xdr:from>
    <xdr:to>
      <xdr:col>36</xdr:col>
      <xdr:colOff>165100</xdr:colOff>
      <xdr:row>58</xdr:row>
      <xdr:rowOff>120777</xdr:rowOff>
    </xdr:to>
    <xdr:sp textlink="">
      <xdr:nvSpPr>
        <xdr:cNvPr id="365" name="楕円 364">
          <a:extLst>
            <a:ext uri="{FF2B5EF4-FFF2-40B4-BE49-F238E27FC236}">
              <a16:creationId xmlns:a16="http://schemas.microsoft.com/office/drawing/2014/main" id="{00000000-0008-0000-0700-00006D010000}"/>
            </a:ext>
          </a:extLst>
        </xdr:cNvPr>
        <xdr:cNvSpPr/>
      </xdr:nvSpPr>
      <xdr:spPr>
        <a:xfrm>
          <a:off x="6921500" y="99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111904</xdr:rowOff>
    </xdr:from>
    <xdr:ext cx="469744" cy="259045"/>
    <xdr:sp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100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164438</xdr:rowOff>
    </xdr:from>
    <xdr:to>
      <xdr:col>55</xdr:col>
      <xdr:colOff>0</xdr:colOff>
      <xdr:row>79</xdr:row>
      <xdr:rowOff>54318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537538"/>
          <a:ext cx="838200" cy="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54318</xdr:rowOff>
    </xdr:from>
    <xdr:to>
      <xdr:col>50</xdr:col>
      <xdr:colOff>114300</xdr:colOff>
      <xdr:row>79</xdr:row>
      <xdr:rowOff>77619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598868"/>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77471</xdr:rowOff>
    </xdr:from>
    <xdr:to>
      <xdr:col>45</xdr:col>
      <xdr:colOff>177800</xdr:colOff>
      <xdr:row>79</xdr:row>
      <xdr:rowOff>77619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622021"/>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77226</xdr:rowOff>
    </xdr:from>
    <xdr:to>
      <xdr:col>41</xdr:col>
      <xdr:colOff>50800</xdr:colOff>
      <xdr:row>79</xdr:row>
      <xdr:rowOff>77471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621776"/>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113638</xdr:rowOff>
    </xdr:from>
    <xdr:to>
      <xdr:col>55</xdr:col>
      <xdr:colOff>50800</xdr:colOff>
      <xdr:row>79</xdr:row>
      <xdr:rowOff>43788</xdr:rowOff>
    </xdr:to>
    <xdr:sp textlink="">
      <xdr:nvSpPr>
        <xdr:cNvPr id="416" name="楕円 415">
          <a:extLst>
            <a:ext uri="{FF2B5EF4-FFF2-40B4-BE49-F238E27FC236}">
              <a16:creationId xmlns:a16="http://schemas.microsoft.com/office/drawing/2014/main" id="{00000000-0008-0000-0700-0000A0010000}"/>
            </a:ext>
          </a:extLst>
        </xdr:cNvPr>
        <xdr:cNvSpPr/>
      </xdr:nvSpPr>
      <xdr:spPr>
        <a:xfrm>
          <a:off x="10426700" y="134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28565</xdr:rowOff>
    </xdr:from>
    <xdr:ext cx="469744" cy="259045"/>
    <xdr:sp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40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3518</xdr:rowOff>
    </xdr:from>
    <xdr:to>
      <xdr:col>50</xdr:col>
      <xdr:colOff>165100</xdr:colOff>
      <xdr:row>79</xdr:row>
      <xdr:rowOff>105118</xdr:rowOff>
    </xdr:to>
    <xdr:sp textlink="">
      <xdr:nvSpPr>
        <xdr:cNvPr id="418" name="楕円 417">
          <a:extLst>
            <a:ext uri="{FF2B5EF4-FFF2-40B4-BE49-F238E27FC236}">
              <a16:creationId xmlns:a16="http://schemas.microsoft.com/office/drawing/2014/main" id="{00000000-0008-0000-0700-0000A2010000}"/>
            </a:ext>
          </a:extLst>
        </xdr:cNvPr>
        <xdr:cNvSpPr/>
      </xdr:nvSpPr>
      <xdr:spPr>
        <a:xfrm>
          <a:off x="9588500" y="135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96245</xdr:rowOff>
    </xdr:from>
    <xdr:ext cx="469744" cy="259045"/>
    <xdr:sp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64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26819</xdr:rowOff>
    </xdr:from>
    <xdr:to>
      <xdr:col>46</xdr:col>
      <xdr:colOff>38100</xdr:colOff>
      <xdr:row>79</xdr:row>
      <xdr:rowOff>128419</xdr:rowOff>
    </xdr:to>
    <xdr:sp textlink="">
      <xdr:nvSpPr>
        <xdr:cNvPr id="420" name="楕円 419">
          <a:extLst>
            <a:ext uri="{FF2B5EF4-FFF2-40B4-BE49-F238E27FC236}">
              <a16:creationId xmlns:a16="http://schemas.microsoft.com/office/drawing/2014/main" id="{00000000-0008-0000-0700-0000A4010000}"/>
            </a:ext>
          </a:extLst>
        </xdr:cNvPr>
        <xdr:cNvSpPr/>
      </xdr:nvSpPr>
      <xdr:spPr>
        <a:xfrm>
          <a:off x="8699500" y="135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119546</xdr:rowOff>
    </xdr:from>
    <xdr:ext cx="469744" cy="259045"/>
    <xdr:sp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66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26671</xdr:rowOff>
    </xdr:from>
    <xdr:to>
      <xdr:col>41</xdr:col>
      <xdr:colOff>101600</xdr:colOff>
      <xdr:row>79</xdr:row>
      <xdr:rowOff>128271</xdr:rowOff>
    </xdr:to>
    <xdr:sp textlink="">
      <xdr:nvSpPr>
        <xdr:cNvPr id="422" name="楕円 421">
          <a:extLst>
            <a:ext uri="{FF2B5EF4-FFF2-40B4-BE49-F238E27FC236}">
              <a16:creationId xmlns:a16="http://schemas.microsoft.com/office/drawing/2014/main" id="{00000000-0008-0000-0700-0000A6010000}"/>
            </a:ext>
          </a:extLst>
        </xdr:cNvPr>
        <xdr:cNvSpPr/>
      </xdr:nvSpPr>
      <xdr:spPr>
        <a:xfrm>
          <a:off x="7810500" y="135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119398</xdr:rowOff>
    </xdr:from>
    <xdr:ext cx="469744" cy="259045"/>
    <xdr:sp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6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26426</xdr:rowOff>
    </xdr:from>
    <xdr:to>
      <xdr:col>36</xdr:col>
      <xdr:colOff>165100</xdr:colOff>
      <xdr:row>79</xdr:row>
      <xdr:rowOff>128026</xdr:rowOff>
    </xdr:to>
    <xdr:sp textlink="">
      <xdr:nvSpPr>
        <xdr:cNvPr id="424" name="楕円 423">
          <a:extLst>
            <a:ext uri="{FF2B5EF4-FFF2-40B4-BE49-F238E27FC236}">
              <a16:creationId xmlns:a16="http://schemas.microsoft.com/office/drawing/2014/main" id="{00000000-0008-0000-0700-0000A8010000}"/>
            </a:ext>
          </a:extLst>
        </xdr:cNvPr>
        <xdr:cNvSpPr/>
      </xdr:nvSpPr>
      <xdr:spPr>
        <a:xfrm>
          <a:off x="6921500" y="135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119153</xdr:rowOff>
    </xdr:from>
    <xdr:ext cx="469744" cy="259045"/>
    <xdr:sp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66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39946</xdr:rowOff>
    </xdr:from>
    <xdr:to>
      <xdr:col>55</xdr:col>
      <xdr:colOff>0</xdr:colOff>
      <xdr:row>98</xdr:row>
      <xdr:rowOff>50760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842046"/>
          <a:ext cx="838200" cy="1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140340</xdr:rowOff>
    </xdr:from>
    <xdr:to>
      <xdr:col>50</xdr:col>
      <xdr:colOff>114300</xdr:colOff>
      <xdr:row>98</xdr:row>
      <xdr:rowOff>39946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770990"/>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139098</xdr:rowOff>
    </xdr:from>
    <xdr:to>
      <xdr:col>45</xdr:col>
      <xdr:colOff>177800</xdr:colOff>
      <xdr:row>97</xdr:row>
      <xdr:rowOff>140340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769748"/>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139098</xdr:rowOff>
    </xdr:from>
    <xdr:to>
      <xdr:col>41</xdr:col>
      <xdr:colOff>50800</xdr:colOff>
      <xdr:row>98</xdr:row>
      <xdr:rowOff>25842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769748"/>
          <a:ext cx="889000" cy="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171410</xdr:rowOff>
    </xdr:from>
    <xdr:to>
      <xdr:col>55</xdr:col>
      <xdr:colOff>50800</xdr:colOff>
      <xdr:row>98</xdr:row>
      <xdr:rowOff>101560</xdr:rowOff>
    </xdr:to>
    <xdr:sp textlink="">
      <xdr:nvSpPr>
        <xdr:cNvPr id="473" name="楕円 472">
          <a:extLst>
            <a:ext uri="{FF2B5EF4-FFF2-40B4-BE49-F238E27FC236}">
              <a16:creationId xmlns:a16="http://schemas.microsoft.com/office/drawing/2014/main" id="{00000000-0008-0000-0700-0000D9010000}"/>
            </a:ext>
          </a:extLst>
        </xdr:cNvPr>
        <xdr:cNvSpPr/>
      </xdr:nvSpPr>
      <xdr:spPr>
        <a:xfrm>
          <a:off x="10426700" y="168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86337</xdr:rowOff>
    </xdr:from>
    <xdr:ext cx="534377" cy="259045"/>
    <xdr:sp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7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160596</xdr:rowOff>
    </xdr:from>
    <xdr:to>
      <xdr:col>50</xdr:col>
      <xdr:colOff>165100</xdr:colOff>
      <xdr:row>98</xdr:row>
      <xdr:rowOff>90746</xdr:rowOff>
    </xdr:to>
    <xdr:sp textlink="">
      <xdr:nvSpPr>
        <xdr:cNvPr id="475" name="楕円 474">
          <a:extLst>
            <a:ext uri="{FF2B5EF4-FFF2-40B4-BE49-F238E27FC236}">
              <a16:creationId xmlns:a16="http://schemas.microsoft.com/office/drawing/2014/main" id="{00000000-0008-0000-0700-0000DB010000}"/>
            </a:ext>
          </a:extLst>
        </xdr:cNvPr>
        <xdr:cNvSpPr/>
      </xdr:nvSpPr>
      <xdr:spPr>
        <a:xfrm>
          <a:off x="9588500" y="167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81873</xdr:rowOff>
    </xdr:from>
    <xdr:ext cx="534377" cy="259045"/>
    <xdr:sp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88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89540</xdr:rowOff>
    </xdr:from>
    <xdr:to>
      <xdr:col>46</xdr:col>
      <xdr:colOff>38100</xdr:colOff>
      <xdr:row>98</xdr:row>
      <xdr:rowOff>19690</xdr:rowOff>
    </xdr:to>
    <xdr:sp textlink="">
      <xdr:nvSpPr>
        <xdr:cNvPr id="477" name="楕円 476">
          <a:extLst>
            <a:ext uri="{FF2B5EF4-FFF2-40B4-BE49-F238E27FC236}">
              <a16:creationId xmlns:a16="http://schemas.microsoft.com/office/drawing/2014/main" id="{00000000-0008-0000-0700-0000DD010000}"/>
            </a:ext>
          </a:extLst>
        </xdr:cNvPr>
        <xdr:cNvSpPr/>
      </xdr:nvSpPr>
      <xdr:spPr>
        <a:xfrm>
          <a:off x="8699500" y="167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10817</xdr:rowOff>
    </xdr:from>
    <xdr:ext cx="534377" cy="259045"/>
    <xdr:sp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8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88298</xdr:rowOff>
    </xdr:from>
    <xdr:to>
      <xdr:col>41</xdr:col>
      <xdr:colOff>101600</xdr:colOff>
      <xdr:row>98</xdr:row>
      <xdr:rowOff>18448</xdr:rowOff>
    </xdr:to>
    <xdr:sp textlink="">
      <xdr:nvSpPr>
        <xdr:cNvPr id="479" name="楕円 478">
          <a:extLst>
            <a:ext uri="{FF2B5EF4-FFF2-40B4-BE49-F238E27FC236}">
              <a16:creationId xmlns:a16="http://schemas.microsoft.com/office/drawing/2014/main" id="{00000000-0008-0000-0700-0000DF010000}"/>
            </a:ext>
          </a:extLst>
        </xdr:cNvPr>
        <xdr:cNvSpPr/>
      </xdr:nvSpPr>
      <xdr:spPr>
        <a:xfrm>
          <a:off x="7810500" y="167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9575</xdr:rowOff>
    </xdr:from>
    <xdr:ext cx="534377" cy="259045"/>
    <xdr:sp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146492</xdr:rowOff>
    </xdr:from>
    <xdr:to>
      <xdr:col>36</xdr:col>
      <xdr:colOff>165100</xdr:colOff>
      <xdr:row>98</xdr:row>
      <xdr:rowOff>76642</xdr:rowOff>
    </xdr:to>
    <xdr:sp textlink="">
      <xdr:nvSpPr>
        <xdr:cNvPr id="481" name="楕円 480">
          <a:extLst>
            <a:ext uri="{FF2B5EF4-FFF2-40B4-BE49-F238E27FC236}">
              <a16:creationId xmlns:a16="http://schemas.microsoft.com/office/drawing/2014/main" id="{00000000-0008-0000-0700-0000E1010000}"/>
            </a:ext>
          </a:extLst>
        </xdr:cNvPr>
        <xdr:cNvSpPr/>
      </xdr:nvSpPr>
      <xdr:spPr>
        <a:xfrm>
          <a:off x="6921500" y="1677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67769</xdr:rowOff>
    </xdr:from>
    <xdr:ext cx="534377" cy="259045"/>
    <xdr:sp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6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28321</xdr:rowOff>
    </xdr:from>
    <xdr:to>
      <xdr:col>85</xdr:col>
      <xdr:colOff>127000</xdr:colOff>
      <xdr:row>35</xdr:row>
      <xdr:rowOff>67437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029071"/>
          <a:ext cx="8382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67437</xdr:rowOff>
    </xdr:from>
    <xdr:to>
      <xdr:col>81</xdr:col>
      <xdr:colOff>50800</xdr:colOff>
      <xdr:row>35</xdr:row>
      <xdr:rowOff>148590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068187"/>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92202</xdr:rowOff>
    </xdr:from>
    <xdr:to>
      <xdr:col>76</xdr:col>
      <xdr:colOff>114300</xdr:colOff>
      <xdr:row>35</xdr:row>
      <xdr:rowOff>148590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09295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92202</xdr:rowOff>
    </xdr:from>
    <xdr:to>
      <xdr:col>71</xdr:col>
      <xdr:colOff>177800</xdr:colOff>
      <xdr:row>35</xdr:row>
      <xdr:rowOff>138557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092952"/>
          <a:ext cx="8890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4970</xdr:rowOff>
    </xdr:from>
    <xdr:ext cx="534377" cy="259045"/>
    <xdr:sp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17162</xdr:rowOff>
    </xdr:from>
    <xdr:ext cx="534377" cy="259045"/>
    <xdr:sp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148971</xdr:rowOff>
    </xdr:from>
    <xdr:to>
      <xdr:col>85</xdr:col>
      <xdr:colOff>177800</xdr:colOff>
      <xdr:row>35</xdr:row>
      <xdr:rowOff>79121</xdr:rowOff>
    </xdr:to>
    <xdr:sp textlink="">
      <xdr:nvSpPr>
        <xdr:cNvPr id="531" name="楕円 530">
          <a:extLst>
            <a:ext uri="{FF2B5EF4-FFF2-40B4-BE49-F238E27FC236}">
              <a16:creationId xmlns:a16="http://schemas.microsoft.com/office/drawing/2014/main" id="{00000000-0008-0000-0700-000013020000}"/>
            </a:ext>
          </a:extLst>
        </xdr:cNvPr>
        <xdr:cNvSpPr/>
      </xdr:nvSpPr>
      <xdr:spPr>
        <a:xfrm>
          <a:off x="16268700" y="5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398</xdr:rowOff>
    </xdr:from>
    <xdr:ext cx="534377" cy="259045"/>
    <xdr:sp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82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16637</xdr:rowOff>
    </xdr:from>
    <xdr:to>
      <xdr:col>81</xdr:col>
      <xdr:colOff>101600</xdr:colOff>
      <xdr:row>35</xdr:row>
      <xdr:rowOff>118237</xdr:rowOff>
    </xdr:to>
    <xdr:sp textlink="">
      <xdr:nvSpPr>
        <xdr:cNvPr id="533" name="楕円 532">
          <a:extLst>
            <a:ext uri="{FF2B5EF4-FFF2-40B4-BE49-F238E27FC236}">
              <a16:creationId xmlns:a16="http://schemas.microsoft.com/office/drawing/2014/main" id="{00000000-0008-0000-0700-000015020000}"/>
            </a:ext>
          </a:extLst>
        </xdr:cNvPr>
        <xdr:cNvSpPr/>
      </xdr:nvSpPr>
      <xdr:spPr>
        <a:xfrm>
          <a:off x="15430500" y="60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109364</xdr:rowOff>
    </xdr:from>
    <xdr:ext cx="534377" cy="259045"/>
    <xdr:sp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1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97790</xdr:rowOff>
    </xdr:from>
    <xdr:to>
      <xdr:col>76</xdr:col>
      <xdr:colOff>165100</xdr:colOff>
      <xdr:row>36</xdr:row>
      <xdr:rowOff>27940</xdr:rowOff>
    </xdr:to>
    <xdr:sp textlink="">
      <xdr:nvSpPr>
        <xdr:cNvPr id="535" name="楕円 534">
          <a:extLst>
            <a:ext uri="{FF2B5EF4-FFF2-40B4-BE49-F238E27FC236}">
              <a16:creationId xmlns:a16="http://schemas.microsoft.com/office/drawing/2014/main" id="{00000000-0008-0000-0700-000017020000}"/>
            </a:ext>
          </a:extLst>
        </xdr:cNvPr>
        <xdr:cNvSpPr/>
      </xdr:nvSpPr>
      <xdr:spPr>
        <a:xfrm>
          <a:off x="14541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19067</xdr:rowOff>
    </xdr:from>
    <xdr:ext cx="534377" cy="259045"/>
    <xdr:sp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41402</xdr:rowOff>
    </xdr:from>
    <xdr:to>
      <xdr:col>72</xdr:col>
      <xdr:colOff>38100</xdr:colOff>
      <xdr:row>35</xdr:row>
      <xdr:rowOff>143002</xdr:rowOff>
    </xdr:to>
    <xdr:sp textlink="">
      <xdr:nvSpPr>
        <xdr:cNvPr id="537" name="楕円 536">
          <a:extLst>
            <a:ext uri="{FF2B5EF4-FFF2-40B4-BE49-F238E27FC236}">
              <a16:creationId xmlns:a16="http://schemas.microsoft.com/office/drawing/2014/main" id="{00000000-0008-0000-0700-000019020000}"/>
            </a:ext>
          </a:extLst>
        </xdr:cNvPr>
        <xdr:cNvSpPr/>
      </xdr:nvSpPr>
      <xdr:spPr>
        <a:xfrm>
          <a:off x="13652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159529</xdr:rowOff>
    </xdr:from>
    <xdr:ext cx="534377" cy="259045"/>
    <xdr:sp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1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87757</xdr:rowOff>
    </xdr:from>
    <xdr:to>
      <xdr:col>67</xdr:col>
      <xdr:colOff>101600</xdr:colOff>
      <xdr:row>36</xdr:row>
      <xdr:rowOff>17907</xdr:rowOff>
    </xdr:to>
    <xdr:sp textlink="">
      <xdr:nvSpPr>
        <xdr:cNvPr id="539" name="楕円 538">
          <a:extLst>
            <a:ext uri="{FF2B5EF4-FFF2-40B4-BE49-F238E27FC236}">
              <a16:creationId xmlns:a16="http://schemas.microsoft.com/office/drawing/2014/main" id="{00000000-0008-0000-0700-00001B020000}"/>
            </a:ext>
          </a:extLst>
        </xdr:cNvPr>
        <xdr:cNvSpPr/>
      </xdr:nvSpPr>
      <xdr:spPr>
        <a:xfrm>
          <a:off x="12763500" y="6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34434</xdr:rowOff>
    </xdr:from>
    <xdr:ext cx="534377" cy="259045"/>
    <xdr:sp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165379</xdr:rowOff>
    </xdr:from>
    <xdr:to>
      <xdr:col>85</xdr:col>
      <xdr:colOff>127000</xdr:colOff>
      <xdr:row>57</xdr:row>
      <xdr:rowOff>129032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66579"/>
          <a:ext cx="838200" cy="1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149244</xdr:rowOff>
    </xdr:from>
    <xdr:to>
      <xdr:col>81</xdr:col>
      <xdr:colOff>50800</xdr:colOff>
      <xdr:row>56</xdr:row>
      <xdr:rowOff>165379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750444"/>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149244</xdr:rowOff>
    </xdr:from>
    <xdr:to>
      <xdr:col>76</xdr:col>
      <xdr:colOff>114300</xdr:colOff>
      <xdr:row>57</xdr:row>
      <xdr:rowOff>29401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750444"/>
          <a:ext cx="889000" cy="5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80873</xdr:rowOff>
    </xdr:from>
    <xdr:to>
      <xdr:col>71</xdr:col>
      <xdr:colOff>177800</xdr:colOff>
      <xdr:row>57</xdr:row>
      <xdr:rowOff>29401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510623"/>
          <a:ext cx="889000" cy="29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78232</xdr:rowOff>
    </xdr:from>
    <xdr:to>
      <xdr:col>85</xdr:col>
      <xdr:colOff>177800</xdr:colOff>
      <xdr:row>58</xdr:row>
      <xdr:rowOff>8382</xdr:rowOff>
    </xdr:to>
    <xdr:sp textlink="">
      <xdr:nvSpPr>
        <xdr:cNvPr id="589" name="楕円 588">
          <a:extLst>
            <a:ext uri="{FF2B5EF4-FFF2-40B4-BE49-F238E27FC236}">
              <a16:creationId xmlns:a16="http://schemas.microsoft.com/office/drawing/2014/main" id="{00000000-0008-0000-0700-00004D020000}"/>
            </a:ext>
          </a:extLst>
        </xdr:cNvPr>
        <xdr:cNvSpPr/>
      </xdr:nvSpPr>
      <xdr:spPr>
        <a:xfrm>
          <a:off x="16268700" y="98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56659</xdr:rowOff>
    </xdr:from>
    <xdr:ext cx="534377" cy="259045"/>
    <xdr:sp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114579</xdr:rowOff>
    </xdr:from>
    <xdr:to>
      <xdr:col>81</xdr:col>
      <xdr:colOff>101600</xdr:colOff>
      <xdr:row>57</xdr:row>
      <xdr:rowOff>44729</xdr:rowOff>
    </xdr:to>
    <xdr:sp textlink="">
      <xdr:nvSpPr>
        <xdr:cNvPr id="591" name="楕円 590">
          <a:extLst>
            <a:ext uri="{FF2B5EF4-FFF2-40B4-BE49-F238E27FC236}">
              <a16:creationId xmlns:a16="http://schemas.microsoft.com/office/drawing/2014/main" id="{00000000-0008-0000-0700-00004F020000}"/>
            </a:ext>
          </a:extLst>
        </xdr:cNvPr>
        <xdr:cNvSpPr/>
      </xdr:nvSpPr>
      <xdr:spPr>
        <a:xfrm>
          <a:off x="15430500" y="97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35856</xdr:rowOff>
    </xdr:from>
    <xdr:ext cx="534377" cy="259045"/>
    <xdr:sp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0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98444</xdr:rowOff>
    </xdr:from>
    <xdr:to>
      <xdr:col>76</xdr:col>
      <xdr:colOff>165100</xdr:colOff>
      <xdr:row>57</xdr:row>
      <xdr:rowOff>28594</xdr:rowOff>
    </xdr:to>
    <xdr:sp textlink="">
      <xdr:nvSpPr>
        <xdr:cNvPr id="593" name="楕円 592">
          <a:extLst>
            <a:ext uri="{FF2B5EF4-FFF2-40B4-BE49-F238E27FC236}">
              <a16:creationId xmlns:a16="http://schemas.microsoft.com/office/drawing/2014/main" id="{00000000-0008-0000-0700-000051020000}"/>
            </a:ext>
          </a:extLst>
        </xdr:cNvPr>
        <xdr:cNvSpPr/>
      </xdr:nvSpPr>
      <xdr:spPr>
        <a:xfrm>
          <a:off x="14541500" y="96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19721</xdr:rowOff>
    </xdr:from>
    <xdr:ext cx="534377" cy="259045"/>
    <xdr:sp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7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150051</xdr:rowOff>
    </xdr:from>
    <xdr:to>
      <xdr:col>72</xdr:col>
      <xdr:colOff>38100</xdr:colOff>
      <xdr:row>57</xdr:row>
      <xdr:rowOff>80201</xdr:rowOff>
    </xdr:to>
    <xdr:sp textlink="">
      <xdr:nvSpPr>
        <xdr:cNvPr id="595" name="楕円 594">
          <a:extLst>
            <a:ext uri="{FF2B5EF4-FFF2-40B4-BE49-F238E27FC236}">
              <a16:creationId xmlns:a16="http://schemas.microsoft.com/office/drawing/2014/main" id="{00000000-0008-0000-0700-000053020000}"/>
            </a:ext>
          </a:extLst>
        </xdr:cNvPr>
        <xdr:cNvSpPr/>
      </xdr:nvSpPr>
      <xdr:spPr>
        <a:xfrm>
          <a:off x="13652500" y="97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71328</xdr:rowOff>
    </xdr:from>
    <xdr:ext cx="534377" cy="259045"/>
    <xdr:sp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30073</xdr:rowOff>
    </xdr:from>
    <xdr:to>
      <xdr:col>67</xdr:col>
      <xdr:colOff>101600</xdr:colOff>
      <xdr:row>55</xdr:row>
      <xdr:rowOff>131673</xdr:rowOff>
    </xdr:to>
    <xdr:sp textlink="">
      <xdr:nvSpPr>
        <xdr:cNvPr id="597" name="楕円 596">
          <a:extLst>
            <a:ext uri="{FF2B5EF4-FFF2-40B4-BE49-F238E27FC236}">
              <a16:creationId xmlns:a16="http://schemas.microsoft.com/office/drawing/2014/main" id="{00000000-0008-0000-0700-000055020000}"/>
            </a:ext>
          </a:extLst>
        </xdr:cNvPr>
        <xdr:cNvSpPr/>
      </xdr:nvSpPr>
      <xdr:spPr>
        <a:xfrm>
          <a:off x="12763500" y="94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148200</xdr:rowOff>
    </xdr:from>
    <xdr:ext cx="534377" cy="259045"/>
    <xdr:sp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2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29845</xdr:rowOff>
    </xdr:from>
    <xdr:to>
      <xdr:col>85</xdr:col>
      <xdr:colOff>127000</xdr:colOff>
      <xdr:row>79</xdr:row>
      <xdr:rowOff>38608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74395"/>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15621</xdr:rowOff>
    </xdr:from>
    <xdr:to>
      <xdr:col>81</xdr:col>
      <xdr:colOff>50800</xdr:colOff>
      <xdr:row>79</xdr:row>
      <xdr:rowOff>29845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60171"/>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84962</xdr:rowOff>
    </xdr:from>
    <xdr:to>
      <xdr:col>76</xdr:col>
      <xdr:colOff>114300</xdr:colOff>
      <xdr:row>79</xdr:row>
      <xdr:rowOff>15621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286612"/>
          <a:ext cx="889000" cy="2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84962</xdr:rowOff>
    </xdr:from>
    <xdr:to>
      <xdr:col>71</xdr:col>
      <xdr:colOff>177800</xdr:colOff>
      <xdr:row>78</xdr:row>
      <xdr:rowOff>16383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286612"/>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79012</xdr:rowOff>
    </xdr:from>
    <xdr:ext cx="469744" cy="259045"/>
    <xdr:sp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24528</xdr:rowOff>
    </xdr:from>
    <xdr:ext cx="378565" cy="259045"/>
    <xdr:sp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56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159258</xdr:rowOff>
    </xdr:from>
    <xdr:to>
      <xdr:col>85</xdr:col>
      <xdr:colOff>177800</xdr:colOff>
      <xdr:row>79</xdr:row>
      <xdr:rowOff>89408</xdr:rowOff>
    </xdr:to>
    <xdr:sp textlink="">
      <xdr:nvSpPr>
        <xdr:cNvPr id="646" name="楕円 645">
          <a:extLst>
            <a:ext uri="{FF2B5EF4-FFF2-40B4-BE49-F238E27FC236}">
              <a16:creationId xmlns:a16="http://schemas.microsoft.com/office/drawing/2014/main" id="{00000000-0008-0000-0700-000086020000}"/>
            </a:ext>
          </a:extLst>
        </xdr:cNvPr>
        <xdr:cNvSpPr/>
      </xdr:nvSpPr>
      <xdr:spPr>
        <a:xfrm>
          <a:off x="16268700" y="135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74185</xdr:rowOff>
    </xdr:from>
    <xdr:ext cx="313932" cy="259045"/>
    <xdr:sp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47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150495</xdr:rowOff>
    </xdr:from>
    <xdr:to>
      <xdr:col>81</xdr:col>
      <xdr:colOff>101600</xdr:colOff>
      <xdr:row>79</xdr:row>
      <xdr:rowOff>80645</xdr:rowOff>
    </xdr:to>
    <xdr:sp textlink="">
      <xdr:nvSpPr>
        <xdr:cNvPr id="648" name="楕円 647">
          <a:extLst>
            <a:ext uri="{FF2B5EF4-FFF2-40B4-BE49-F238E27FC236}">
              <a16:creationId xmlns:a16="http://schemas.microsoft.com/office/drawing/2014/main" id="{00000000-0008-0000-0700-000088020000}"/>
            </a:ext>
          </a:extLst>
        </xdr:cNvPr>
        <xdr:cNvSpPr/>
      </xdr:nvSpPr>
      <xdr:spPr>
        <a:xfrm>
          <a:off x="15430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71772</xdr:rowOff>
    </xdr:from>
    <xdr:ext cx="378565" cy="259045"/>
    <xdr:sp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616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136271</xdr:rowOff>
    </xdr:from>
    <xdr:to>
      <xdr:col>76</xdr:col>
      <xdr:colOff>165100</xdr:colOff>
      <xdr:row>79</xdr:row>
      <xdr:rowOff>66421</xdr:rowOff>
    </xdr:to>
    <xdr:sp textlink="">
      <xdr:nvSpPr>
        <xdr:cNvPr id="650" name="楕円 649">
          <a:extLst>
            <a:ext uri="{FF2B5EF4-FFF2-40B4-BE49-F238E27FC236}">
              <a16:creationId xmlns:a16="http://schemas.microsoft.com/office/drawing/2014/main" id="{00000000-0008-0000-0700-00008A020000}"/>
            </a:ext>
          </a:extLst>
        </xdr:cNvPr>
        <xdr:cNvSpPr/>
      </xdr:nvSpPr>
      <xdr:spPr>
        <a:xfrm>
          <a:off x="14541500" y="1350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57548</xdr:rowOff>
    </xdr:from>
    <xdr:ext cx="378565" cy="259045"/>
    <xdr:sp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0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34162</xdr:rowOff>
    </xdr:from>
    <xdr:to>
      <xdr:col>72</xdr:col>
      <xdr:colOff>38100</xdr:colOff>
      <xdr:row>77</xdr:row>
      <xdr:rowOff>135762</xdr:rowOff>
    </xdr:to>
    <xdr:sp textlink="">
      <xdr:nvSpPr>
        <xdr:cNvPr id="652" name="楕円 651">
          <a:extLst>
            <a:ext uri="{FF2B5EF4-FFF2-40B4-BE49-F238E27FC236}">
              <a16:creationId xmlns:a16="http://schemas.microsoft.com/office/drawing/2014/main" id="{00000000-0008-0000-0700-00008C020000}"/>
            </a:ext>
          </a:extLst>
        </xdr:cNvPr>
        <xdr:cNvSpPr/>
      </xdr:nvSpPr>
      <xdr:spPr>
        <a:xfrm>
          <a:off x="13652500" y="132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152289</xdr:rowOff>
    </xdr:from>
    <xdr:ext cx="469744" cy="259045"/>
    <xdr:sp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01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137033</xdr:rowOff>
    </xdr:from>
    <xdr:to>
      <xdr:col>67</xdr:col>
      <xdr:colOff>101600</xdr:colOff>
      <xdr:row>78</xdr:row>
      <xdr:rowOff>67183</xdr:rowOff>
    </xdr:to>
    <xdr:sp textlink="">
      <xdr:nvSpPr>
        <xdr:cNvPr id="654" name="楕円 653">
          <a:extLst>
            <a:ext uri="{FF2B5EF4-FFF2-40B4-BE49-F238E27FC236}">
              <a16:creationId xmlns:a16="http://schemas.microsoft.com/office/drawing/2014/main" id="{00000000-0008-0000-0700-00008E020000}"/>
            </a:ext>
          </a:extLst>
        </xdr:cNvPr>
        <xdr:cNvSpPr/>
      </xdr:nvSpPr>
      <xdr:spPr>
        <a:xfrm>
          <a:off x="12763500" y="133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83710</xdr:rowOff>
    </xdr:from>
    <xdr:ext cx="469744" cy="259045"/>
    <xdr:sp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11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170104</xdr:rowOff>
    </xdr:from>
    <xdr:to>
      <xdr:col>85</xdr:col>
      <xdr:colOff>127000</xdr:colOff>
      <xdr:row>96</xdr:row>
      <xdr:rowOff>13151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457854"/>
          <a:ext cx="8382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13151</xdr:rowOff>
    </xdr:from>
    <xdr:to>
      <xdr:col>81</xdr:col>
      <xdr:colOff>50800</xdr:colOff>
      <xdr:row>96</xdr:row>
      <xdr:rowOff>87218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472351"/>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87218</xdr:rowOff>
    </xdr:from>
    <xdr:to>
      <xdr:col>76</xdr:col>
      <xdr:colOff>114300</xdr:colOff>
      <xdr:row>96</xdr:row>
      <xdr:rowOff>146616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546418"/>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146616</xdr:rowOff>
    </xdr:from>
    <xdr:to>
      <xdr:col>71</xdr:col>
      <xdr:colOff>177800</xdr:colOff>
      <xdr:row>96</xdr:row>
      <xdr:rowOff>149264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05816"/>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119304</xdr:rowOff>
    </xdr:from>
    <xdr:to>
      <xdr:col>85</xdr:col>
      <xdr:colOff>177800</xdr:colOff>
      <xdr:row>96</xdr:row>
      <xdr:rowOff>49454</xdr:rowOff>
    </xdr:to>
    <xdr:sp textlink="">
      <xdr:nvSpPr>
        <xdr:cNvPr id="703" name="楕円 702">
          <a:extLst>
            <a:ext uri="{FF2B5EF4-FFF2-40B4-BE49-F238E27FC236}">
              <a16:creationId xmlns:a16="http://schemas.microsoft.com/office/drawing/2014/main" id="{00000000-0008-0000-0700-0000BF020000}"/>
            </a:ext>
          </a:extLst>
        </xdr:cNvPr>
        <xdr:cNvSpPr/>
      </xdr:nvSpPr>
      <xdr:spPr>
        <a:xfrm>
          <a:off x="16268700" y="164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97731</xdr:rowOff>
    </xdr:from>
    <xdr:ext cx="534377" cy="259045"/>
    <xdr:sp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8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133801</xdr:rowOff>
    </xdr:from>
    <xdr:to>
      <xdr:col>81</xdr:col>
      <xdr:colOff>101600</xdr:colOff>
      <xdr:row>96</xdr:row>
      <xdr:rowOff>63951</xdr:rowOff>
    </xdr:to>
    <xdr:sp textlink="">
      <xdr:nvSpPr>
        <xdr:cNvPr id="705" name="楕円 704">
          <a:extLst>
            <a:ext uri="{FF2B5EF4-FFF2-40B4-BE49-F238E27FC236}">
              <a16:creationId xmlns:a16="http://schemas.microsoft.com/office/drawing/2014/main" id="{00000000-0008-0000-0700-0000C1020000}"/>
            </a:ext>
          </a:extLst>
        </xdr:cNvPr>
        <xdr:cNvSpPr/>
      </xdr:nvSpPr>
      <xdr:spPr>
        <a:xfrm>
          <a:off x="15430500" y="1642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55078</xdr:rowOff>
    </xdr:from>
    <xdr:ext cx="534377" cy="259045"/>
    <xdr:sp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1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36418</xdr:rowOff>
    </xdr:from>
    <xdr:to>
      <xdr:col>76</xdr:col>
      <xdr:colOff>165100</xdr:colOff>
      <xdr:row>96</xdr:row>
      <xdr:rowOff>138018</xdr:rowOff>
    </xdr:to>
    <xdr:sp textlink="">
      <xdr:nvSpPr>
        <xdr:cNvPr id="707" name="楕円 706">
          <a:extLst>
            <a:ext uri="{FF2B5EF4-FFF2-40B4-BE49-F238E27FC236}">
              <a16:creationId xmlns:a16="http://schemas.microsoft.com/office/drawing/2014/main" id="{00000000-0008-0000-0700-0000C3020000}"/>
            </a:ext>
          </a:extLst>
        </xdr:cNvPr>
        <xdr:cNvSpPr/>
      </xdr:nvSpPr>
      <xdr:spPr>
        <a:xfrm>
          <a:off x="14541500" y="164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129145</xdr:rowOff>
    </xdr:from>
    <xdr:ext cx="534377" cy="259045"/>
    <xdr:sp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95816</xdr:rowOff>
    </xdr:from>
    <xdr:to>
      <xdr:col>72</xdr:col>
      <xdr:colOff>38100</xdr:colOff>
      <xdr:row>97</xdr:row>
      <xdr:rowOff>25966</xdr:rowOff>
    </xdr:to>
    <xdr:sp textlink="">
      <xdr:nvSpPr>
        <xdr:cNvPr id="709" name="楕円 708">
          <a:extLst>
            <a:ext uri="{FF2B5EF4-FFF2-40B4-BE49-F238E27FC236}">
              <a16:creationId xmlns:a16="http://schemas.microsoft.com/office/drawing/2014/main" id="{00000000-0008-0000-0700-0000C5020000}"/>
            </a:ext>
          </a:extLst>
        </xdr:cNvPr>
        <xdr:cNvSpPr/>
      </xdr:nvSpPr>
      <xdr:spPr>
        <a:xfrm>
          <a:off x="13652500" y="165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17093</xdr:rowOff>
    </xdr:from>
    <xdr:ext cx="534377" cy="259045"/>
    <xdr:sp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4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98464</xdr:rowOff>
    </xdr:from>
    <xdr:to>
      <xdr:col>67</xdr:col>
      <xdr:colOff>101600</xdr:colOff>
      <xdr:row>97</xdr:row>
      <xdr:rowOff>28614</xdr:rowOff>
    </xdr:to>
    <xdr:sp textlink="">
      <xdr:nvSpPr>
        <xdr:cNvPr id="711" name="楕円 710">
          <a:extLst>
            <a:ext uri="{FF2B5EF4-FFF2-40B4-BE49-F238E27FC236}">
              <a16:creationId xmlns:a16="http://schemas.microsoft.com/office/drawing/2014/main" id="{00000000-0008-0000-0700-0000C7020000}"/>
            </a:ext>
          </a:extLst>
        </xdr:cNvPr>
        <xdr:cNvSpPr/>
      </xdr:nvSpPr>
      <xdr:spPr>
        <a:xfrm>
          <a:off x="12763500" y="165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19741</xdr:rowOff>
    </xdr:from>
    <xdr:ext cx="534377" cy="259045"/>
    <xdr:sp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年度に総務費が急減しているのは、令和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年度に実施された一人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万円を給付した特別定額給付金事業の終了によるものである。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類似団体内平均値と比較して民生費と衛生費が高く、総務費と商工費・労働費が低い特徴がある。その要因として、民生費は、生活保護費が類似団体より多いことや、待機児童解消に向けて民間保育施設の誘致等の子育て支援施策に注力していることがあげられる。また、衛生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年度から富田林病院の建替資金の補助を行っていることにより、類似団体内平均値より突出して高くなっている。そのほか、公債費は類似団体内平均値と比べて低い水準であるが、令和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続き市債の繰上償還を行ったことから、乖離幅は小さくなっている。今後、公共施設の老朽化に伴う整備が控えておりも公債費は増加する見込みであることから、市単独事業の見直しなど経常経費の縮減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普通交付税が増加したことにより歳入の一般財源が増加したことに加え、富田林病院建替事業が最終年度となり事業費が減少したことによる投資的経費の減等により、前年度と比較し実質収支額が約１．５３億円の増、標準財政規模に占める割合では０．４７ポイントの増となり、財政調整基金残高も約８．１２億円の増とな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また財政調整基金を取崩さずに地方債の繰上償還を行ったことで、実質単年度収支は標準財政規模に占める割合で５．１９ポイントの増となっている。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今後も、事務事業の見直し・統廃合など歳出の合理化等行財政改革を推進し、健全な行財政運営に努めていく。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令和３年度は、水道事業会計において水道管の更新等の事業を実施したことで実質収支が２．１２ポイント減少し、黒字額は全体として減少した。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今後も各連結対象会計において、使用料や保険料の見直しによる歳入の増加や、事業経費の見直しによる歳出の削減を検討していく。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63.6</v>
          </cell>
          <cell r="BX53">
            <v>64.099999999999994</v>
          </cell>
          <cell r="CF53">
            <v>62.9</v>
          </cell>
          <cell r="CN53">
            <v>64.3</v>
          </cell>
          <cell r="CV53">
            <v>66.2</v>
          </cell>
        </row>
        <row r="55">
          <cell r="AN55" t="str">
            <v>類似団体内平均値</v>
          </cell>
          <cell r="BP55">
            <v>12.2</v>
          </cell>
          <cell r="BX55">
            <v>5</v>
          </cell>
          <cell r="CF55">
            <v>5.4</v>
          </cell>
          <cell r="CN55">
            <v>3.9</v>
          </cell>
          <cell r="CV55">
            <v>0</v>
          </cell>
        </row>
        <row r="57">
          <cell r="BP57">
            <v>61.2</v>
          </cell>
          <cell r="BX57">
            <v>61.6</v>
          </cell>
          <cell r="CF57">
            <v>62.5</v>
          </cell>
          <cell r="CN57">
            <v>63.1</v>
          </cell>
          <cell r="CV57">
            <v>63</v>
          </cell>
        </row>
        <row r="72">
          <cell r="BP72" t="str">
            <v>H29</v>
          </cell>
          <cell r="BX72" t="str">
            <v>H30</v>
          </cell>
          <cell r="CF72" t="str">
            <v>R01</v>
          </cell>
          <cell r="CN72" t="str">
            <v>R02</v>
          </cell>
          <cell r="CV72" t="str">
            <v>R03</v>
          </cell>
        </row>
        <row r="73">
          <cell r="AN73" t="str">
            <v>当該団体値</v>
          </cell>
        </row>
        <row r="75">
          <cell r="BP75">
            <v>-1.1000000000000001</v>
          </cell>
          <cell r="BX75">
            <v>-1.3</v>
          </cell>
          <cell r="CF75">
            <v>-1.2</v>
          </cell>
          <cell r="CN75">
            <v>-1.3</v>
          </cell>
          <cell r="CV75">
            <v>-1.1000000000000001</v>
          </cell>
        </row>
        <row r="77">
          <cell r="AN77" t="str">
            <v>類似団体内平均値</v>
          </cell>
          <cell r="BP77">
            <v>12.2</v>
          </cell>
          <cell r="BX77">
            <v>5</v>
          </cell>
          <cell r="CF77">
            <v>5.4</v>
          </cell>
          <cell r="CN77">
            <v>3.9</v>
          </cell>
          <cell r="CV77">
            <v>0</v>
          </cell>
        </row>
        <row r="79">
          <cell r="BP79">
            <v>4.8</v>
          </cell>
          <cell r="BX79">
            <v>4.5</v>
          </cell>
          <cell r="CF79">
            <v>4.2</v>
          </cell>
          <cell r="CN79">
            <v>4.2</v>
          </cell>
          <cell r="CV79">
            <v>4.5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4.xml.rels>&#65279;<?xml version="1.0" encoding="utf-8" standalone="yes"?>
<Relationships xmlns="http://schemas.openxmlformats.org/package/2006/relationships"><Relationship Id="rId2" Type="http://schemas.openxmlformats.org/officeDocument/2006/relationships/drawing" Target="../drawings/drawing13.xml" /></Relationships>
</file>

<file path=xl/worksheets/_rels/sheet15.xml.rels>&#65279;<?xml version="1.0" encoding="utf-8" standalone="yes"?>
<Relationships xmlns="http://schemas.openxmlformats.org/package/2006/relationships"><Relationship Id="rId2" Type="http://schemas.openxmlformats.org/officeDocument/2006/relationships/drawing" Target="../drawings/drawing14.xml" /></Relationships>
</file>

<file path=xl/worksheets/_rels/sheet16.xml.rels>&#65279;<?xml version="1.0" encoding="utf-8" standalone="yes"?>
<Relationships xmlns="http://schemas.openxmlformats.org/package/2006/relationships"><Relationship Id="rId2" Type="http://schemas.openxmlformats.org/officeDocument/2006/relationships/drawing" Target="../drawings/drawing15.xml"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x14ac:dyDescent="0.15">
      <c r="B1" s="381" t="s">
        <v>79</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176"/>
      <c r="DK1" s="176"/>
      <c r="DL1" s="176"/>
      <c r="DM1" s="176"/>
      <c r="DN1" s="176"/>
      <c r="DO1" s="176"/>
    </row>
    <row r="2" spans="1:119" ht="24.75" thickBot="1" x14ac:dyDescent="0.2">
      <c r="B2" s="177" t="s">
        <v>80</v>
      </c>
      <c r="C2" s="177"/>
      <c r="D2" s="178"/>
    </row>
    <row r="3" spans="1:119" ht="18.75" customHeight="1" thickBot="1" x14ac:dyDescent="0.2">
      <c r="A3" s="176"/>
      <c r="B3" s="382" t="s">
        <v>81</v>
      </c>
      <c r="C3" s="383"/>
      <c r="D3" s="383"/>
      <c r="E3" s="384"/>
      <c r="F3" s="384"/>
      <c r="G3" s="384"/>
      <c r="H3" s="384"/>
      <c r="I3" s="384"/>
      <c r="J3" s="384"/>
      <c r="K3" s="384"/>
      <c r="L3" s="384" t="s">
        <v>82</v>
      </c>
      <c r="M3" s="384"/>
      <c r="N3" s="384"/>
      <c r="O3" s="384"/>
      <c r="P3" s="384"/>
      <c r="Q3" s="384"/>
      <c r="R3" s="391"/>
      <c r="S3" s="391"/>
      <c r="T3" s="391"/>
      <c r="U3" s="391"/>
      <c r="V3" s="392"/>
      <c r="W3" s="366" t="s">
        <v>83</v>
      </c>
      <c r="X3" s="367"/>
      <c r="Y3" s="367"/>
      <c r="Z3" s="367"/>
      <c r="AA3" s="367"/>
      <c r="AB3" s="383"/>
      <c r="AC3" s="391" t="s">
        <v>84</v>
      </c>
      <c r="AD3" s="367"/>
      <c r="AE3" s="367"/>
      <c r="AF3" s="367"/>
      <c r="AG3" s="367"/>
      <c r="AH3" s="367"/>
      <c r="AI3" s="367"/>
      <c r="AJ3" s="367"/>
      <c r="AK3" s="367"/>
      <c r="AL3" s="368"/>
      <c r="AM3" s="366" t="s">
        <v>85</v>
      </c>
      <c r="AN3" s="367"/>
      <c r="AO3" s="367"/>
      <c r="AP3" s="367"/>
      <c r="AQ3" s="367"/>
      <c r="AR3" s="367"/>
      <c r="AS3" s="367"/>
      <c r="AT3" s="367"/>
      <c r="AU3" s="367"/>
      <c r="AV3" s="367"/>
      <c r="AW3" s="367"/>
      <c r="AX3" s="368"/>
      <c r="AY3" s="403" t="s">
        <v>1</v>
      </c>
      <c r="AZ3" s="404"/>
      <c r="BA3" s="404"/>
      <c r="BB3" s="404"/>
      <c r="BC3" s="404"/>
      <c r="BD3" s="404"/>
      <c r="BE3" s="404"/>
      <c r="BF3" s="404"/>
      <c r="BG3" s="404"/>
      <c r="BH3" s="404"/>
      <c r="BI3" s="404"/>
      <c r="BJ3" s="404"/>
      <c r="BK3" s="404"/>
      <c r="BL3" s="404"/>
      <c r="BM3" s="405"/>
      <c r="BN3" s="366" t="s">
        <v>86</v>
      </c>
      <c r="BO3" s="367"/>
      <c r="BP3" s="367"/>
      <c r="BQ3" s="367"/>
      <c r="BR3" s="367"/>
      <c r="BS3" s="367"/>
      <c r="BT3" s="367"/>
      <c r="BU3" s="368"/>
      <c r="BV3" s="366" t="s">
        <v>87</v>
      </c>
      <c r="BW3" s="367"/>
      <c r="BX3" s="367"/>
      <c r="BY3" s="367"/>
      <c r="BZ3" s="367"/>
      <c r="CA3" s="367"/>
      <c r="CB3" s="367"/>
      <c r="CC3" s="368"/>
      <c r="CD3" s="403" t="s">
        <v>1</v>
      </c>
      <c r="CE3" s="404"/>
      <c r="CF3" s="404"/>
      <c r="CG3" s="404"/>
      <c r="CH3" s="404"/>
      <c r="CI3" s="404"/>
      <c r="CJ3" s="404"/>
      <c r="CK3" s="404"/>
      <c r="CL3" s="404"/>
      <c r="CM3" s="404"/>
      <c r="CN3" s="404"/>
      <c r="CO3" s="404"/>
      <c r="CP3" s="404"/>
      <c r="CQ3" s="404"/>
      <c r="CR3" s="404"/>
      <c r="CS3" s="405"/>
      <c r="CT3" s="366" t="s">
        <v>88</v>
      </c>
      <c r="CU3" s="367"/>
      <c r="CV3" s="367"/>
      <c r="CW3" s="367"/>
      <c r="CX3" s="367"/>
      <c r="CY3" s="367"/>
      <c r="CZ3" s="367"/>
      <c r="DA3" s="368"/>
      <c r="DB3" s="366" t="s">
        <v>89</v>
      </c>
      <c r="DC3" s="367"/>
      <c r="DD3" s="367"/>
      <c r="DE3" s="367"/>
      <c r="DF3" s="367"/>
      <c r="DG3" s="367"/>
      <c r="DH3" s="367"/>
      <c r="DI3" s="368"/>
    </row>
    <row r="4" spans="1:119" ht="18.75" customHeight="1" x14ac:dyDescent="0.15">
      <c r="A4" s="176"/>
      <c r="B4" s="385"/>
      <c r="C4" s="386"/>
      <c r="D4" s="386"/>
      <c r="E4" s="387"/>
      <c r="F4" s="387"/>
      <c r="G4" s="387"/>
      <c r="H4" s="387"/>
      <c r="I4" s="387"/>
      <c r="J4" s="387"/>
      <c r="K4" s="387"/>
      <c r="L4" s="387"/>
      <c r="M4" s="387"/>
      <c r="N4" s="387"/>
      <c r="O4" s="387"/>
      <c r="P4" s="387"/>
      <c r="Q4" s="387"/>
      <c r="R4" s="393"/>
      <c r="S4" s="393"/>
      <c r="T4" s="393"/>
      <c r="U4" s="393"/>
      <c r="V4" s="394"/>
      <c r="W4" s="397"/>
      <c r="X4" s="398"/>
      <c r="Y4" s="398"/>
      <c r="Z4" s="398"/>
      <c r="AA4" s="398"/>
      <c r="AB4" s="386"/>
      <c r="AC4" s="393"/>
      <c r="AD4" s="398"/>
      <c r="AE4" s="398"/>
      <c r="AF4" s="398"/>
      <c r="AG4" s="398"/>
      <c r="AH4" s="398"/>
      <c r="AI4" s="398"/>
      <c r="AJ4" s="398"/>
      <c r="AK4" s="398"/>
      <c r="AL4" s="401"/>
      <c r="AM4" s="399"/>
      <c r="AN4" s="400"/>
      <c r="AO4" s="400"/>
      <c r="AP4" s="400"/>
      <c r="AQ4" s="400"/>
      <c r="AR4" s="400"/>
      <c r="AS4" s="400"/>
      <c r="AT4" s="400"/>
      <c r="AU4" s="400"/>
      <c r="AV4" s="400"/>
      <c r="AW4" s="400"/>
      <c r="AX4" s="402"/>
      <c r="AY4" s="369" t="s">
        <v>90</v>
      </c>
      <c r="AZ4" s="370"/>
      <c r="BA4" s="370"/>
      <c r="BB4" s="370"/>
      <c r="BC4" s="370"/>
      <c r="BD4" s="370"/>
      <c r="BE4" s="370"/>
      <c r="BF4" s="370"/>
      <c r="BG4" s="370"/>
      <c r="BH4" s="370"/>
      <c r="BI4" s="370"/>
      <c r="BJ4" s="370"/>
      <c r="BK4" s="370"/>
      <c r="BL4" s="370"/>
      <c r="BM4" s="371"/>
      <c r="BN4" s="372">
        <v>48565721</v>
      </c>
      <c r="BO4" s="373"/>
      <c r="BP4" s="373"/>
      <c r="BQ4" s="373"/>
      <c r="BR4" s="373"/>
      <c r="BS4" s="373"/>
      <c r="BT4" s="373"/>
      <c r="BU4" s="374"/>
      <c r="BV4" s="372">
        <v>55760796</v>
      </c>
      <c r="BW4" s="373"/>
      <c r="BX4" s="373"/>
      <c r="BY4" s="373"/>
      <c r="BZ4" s="373"/>
      <c r="CA4" s="373"/>
      <c r="CB4" s="373"/>
      <c r="CC4" s="374"/>
      <c r="CD4" s="375" t="s">
        <v>91</v>
      </c>
      <c r="CE4" s="376"/>
      <c r="CF4" s="376"/>
      <c r="CG4" s="376"/>
      <c r="CH4" s="376"/>
      <c r="CI4" s="376"/>
      <c r="CJ4" s="376"/>
      <c r="CK4" s="376"/>
      <c r="CL4" s="376"/>
      <c r="CM4" s="376"/>
      <c r="CN4" s="376"/>
      <c r="CO4" s="376"/>
      <c r="CP4" s="376"/>
      <c r="CQ4" s="376"/>
      <c r="CR4" s="376"/>
      <c r="CS4" s="377"/>
      <c r="CT4" s="378">
        <v>3.5</v>
      </c>
      <c r="CU4" s="379"/>
      <c r="CV4" s="379"/>
      <c r="CW4" s="379"/>
      <c r="CX4" s="379"/>
      <c r="CY4" s="379"/>
      <c r="CZ4" s="379"/>
      <c r="DA4" s="380"/>
      <c r="DB4" s="378">
        <v>3</v>
      </c>
      <c r="DC4" s="379"/>
      <c r="DD4" s="379"/>
      <c r="DE4" s="379"/>
      <c r="DF4" s="379"/>
      <c r="DG4" s="379"/>
      <c r="DH4" s="379"/>
      <c r="DI4" s="380"/>
    </row>
    <row r="5" spans="1:119" ht="18.75" customHeight="1" x14ac:dyDescent="0.15">
      <c r="A5" s="176"/>
      <c r="B5" s="388"/>
      <c r="C5" s="389"/>
      <c r="D5" s="389"/>
      <c r="E5" s="390"/>
      <c r="F5" s="390"/>
      <c r="G5" s="390"/>
      <c r="H5" s="390"/>
      <c r="I5" s="390"/>
      <c r="J5" s="390"/>
      <c r="K5" s="390"/>
      <c r="L5" s="390"/>
      <c r="M5" s="390"/>
      <c r="N5" s="390"/>
      <c r="O5" s="390"/>
      <c r="P5" s="390"/>
      <c r="Q5" s="390"/>
      <c r="R5" s="395"/>
      <c r="S5" s="395"/>
      <c r="T5" s="395"/>
      <c r="U5" s="395"/>
      <c r="V5" s="396"/>
      <c r="W5" s="399"/>
      <c r="X5" s="400"/>
      <c r="Y5" s="400"/>
      <c r="Z5" s="400"/>
      <c r="AA5" s="400"/>
      <c r="AB5" s="389"/>
      <c r="AC5" s="395"/>
      <c r="AD5" s="400"/>
      <c r="AE5" s="400"/>
      <c r="AF5" s="400"/>
      <c r="AG5" s="400"/>
      <c r="AH5" s="400"/>
      <c r="AI5" s="400"/>
      <c r="AJ5" s="400"/>
      <c r="AK5" s="400"/>
      <c r="AL5" s="402"/>
      <c r="AM5" s="438" t="s">
        <v>92</v>
      </c>
      <c r="AN5" s="439"/>
      <c r="AO5" s="439"/>
      <c r="AP5" s="439"/>
      <c r="AQ5" s="439"/>
      <c r="AR5" s="439"/>
      <c r="AS5" s="439"/>
      <c r="AT5" s="440"/>
      <c r="AU5" s="441" t="s">
        <v>93</v>
      </c>
      <c r="AV5" s="442"/>
      <c r="AW5" s="442"/>
      <c r="AX5" s="442"/>
      <c r="AY5" s="443" t="s">
        <v>94</v>
      </c>
      <c r="AZ5" s="444"/>
      <c r="BA5" s="444"/>
      <c r="BB5" s="444"/>
      <c r="BC5" s="444"/>
      <c r="BD5" s="444"/>
      <c r="BE5" s="444"/>
      <c r="BF5" s="444"/>
      <c r="BG5" s="444"/>
      <c r="BH5" s="444"/>
      <c r="BI5" s="444"/>
      <c r="BJ5" s="444"/>
      <c r="BK5" s="444"/>
      <c r="BL5" s="444"/>
      <c r="BM5" s="445"/>
      <c r="BN5" s="409">
        <v>47591131</v>
      </c>
      <c r="BO5" s="410"/>
      <c r="BP5" s="410"/>
      <c r="BQ5" s="410"/>
      <c r="BR5" s="410"/>
      <c r="BS5" s="410"/>
      <c r="BT5" s="410"/>
      <c r="BU5" s="411"/>
      <c r="BV5" s="409">
        <v>54982219</v>
      </c>
      <c r="BW5" s="410"/>
      <c r="BX5" s="410"/>
      <c r="BY5" s="410"/>
      <c r="BZ5" s="410"/>
      <c r="CA5" s="410"/>
      <c r="CB5" s="410"/>
      <c r="CC5" s="411"/>
      <c r="CD5" s="412" t="s">
        <v>95</v>
      </c>
      <c r="CE5" s="413"/>
      <c r="CF5" s="413"/>
      <c r="CG5" s="413"/>
      <c r="CH5" s="413"/>
      <c r="CI5" s="413"/>
      <c r="CJ5" s="413"/>
      <c r="CK5" s="413"/>
      <c r="CL5" s="413"/>
      <c r="CM5" s="413"/>
      <c r="CN5" s="413"/>
      <c r="CO5" s="413"/>
      <c r="CP5" s="413"/>
      <c r="CQ5" s="413"/>
      <c r="CR5" s="413"/>
      <c r="CS5" s="414"/>
      <c r="CT5" s="406">
        <v>86.6</v>
      </c>
      <c r="CU5" s="407"/>
      <c r="CV5" s="407"/>
      <c r="CW5" s="407"/>
      <c r="CX5" s="407"/>
      <c r="CY5" s="407"/>
      <c r="CZ5" s="407"/>
      <c r="DA5" s="408"/>
      <c r="DB5" s="406">
        <v>93</v>
      </c>
      <c r="DC5" s="407"/>
      <c r="DD5" s="407"/>
      <c r="DE5" s="407"/>
      <c r="DF5" s="407"/>
      <c r="DG5" s="407"/>
      <c r="DH5" s="407"/>
      <c r="DI5" s="408"/>
    </row>
    <row r="6" spans="1:119" ht="18.75" customHeight="1" x14ac:dyDescent="0.15">
      <c r="A6" s="176"/>
      <c r="B6" s="415" t="s">
        <v>96</v>
      </c>
      <c r="C6" s="416"/>
      <c r="D6" s="416"/>
      <c r="E6" s="417"/>
      <c r="F6" s="417"/>
      <c r="G6" s="417"/>
      <c r="H6" s="417"/>
      <c r="I6" s="417"/>
      <c r="J6" s="417"/>
      <c r="K6" s="417"/>
      <c r="L6" s="417" t="s">
        <v>97</v>
      </c>
      <c r="M6" s="417"/>
      <c r="N6" s="417"/>
      <c r="O6" s="417"/>
      <c r="P6" s="417"/>
      <c r="Q6" s="417"/>
      <c r="R6" s="421"/>
      <c r="S6" s="421"/>
      <c r="T6" s="421"/>
      <c r="U6" s="421"/>
      <c r="V6" s="422"/>
      <c r="W6" s="425" t="s">
        <v>98</v>
      </c>
      <c r="X6" s="426"/>
      <c r="Y6" s="426"/>
      <c r="Z6" s="426"/>
      <c r="AA6" s="426"/>
      <c r="AB6" s="416"/>
      <c r="AC6" s="429" t="s">
        <v>99</v>
      </c>
      <c r="AD6" s="430"/>
      <c r="AE6" s="430"/>
      <c r="AF6" s="430"/>
      <c r="AG6" s="430"/>
      <c r="AH6" s="430"/>
      <c r="AI6" s="430"/>
      <c r="AJ6" s="430"/>
      <c r="AK6" s="430"/>
      <c r="AL6" s="431"/>
      <c r="AM6" s="438" t="s">
        <v>100</v>
      </c>
      <c r="AN6" s="439"/>
      <c r="AO6" s="439"/>
      <c r="AP6" s="439"/>
      <c r="AQ6" s="439"/>
      <c r="AR6" s="439"/>
      <c r="AS6" s="439"/>
      <c r="AT6" s="440"/>
      <c r="AU6" s="441" t="s">
        <v>93</v>
      </c>
      <c r="AV6" s="442"/>
      <c r="AW6" s="442"/>
      <c r="AX6" s="442"/>
      <c r="AY6" s="443" t="s">
        <v>101</v>
      </c>
      <c r="AZ6" s="444"/>
      <c r="BA6" s="444"/>
      <c r="BB6" s="444"/>
      <c r="BC6" s="444"/>
      <c r="BD6" s="444"/>
      <c r="BE6" s="444"/>
      <c r="BF6" s="444"/>
      <c r="BG6" s="444"/>
      <c r="BH6" s="444"/>
      <c r="BI6" s="444"/>
      <c r="BJ6" s="444"/>
      <c r="BK6" s="444"/>
      <c r="BL6" s="444"/>
      <c r="BM6" s="445"/>
      <c r="BN6" s="409">
        <v>974590</v>
      </c>
      <c r="BO6" s="410"/>
      <c r="BP6" s="410"/>
      <c r="BQ6" s="410"/>
      <c r="BR6" s="410"/>
      <c r="BS6" s="410"/>
      <c r="BT6" s="410"/>
      <c r="BU6" s="411"/>
      <c r="BV6" s="409">
        <v>778577</v>
      </c>
      <c r="BW6" s="410"/>
      <c r="BX6" s="410"/>
      <c r="BY6" s="410"/>
      <c r="BZ6" s="410"/>
      <c r="CA6" s="410"/>
      <c r="CB6" s="410"/>
      <c r="CC6" s="411"/>
      <c r="CD6" s="412" t="s">
        <v>102</v>
      </c>
      <c r="CE6" s="413"/>
      <c r="CF6" s="413"/>
      <c r="CG6" s="413"/>
      <c r="CH6" s="413"/>
      <c r="CI6" s="413"/>
      <c r="CJ6" s="413"/>
      <c r="CK6" s="413"/>
      <c r="CL6" s="413"/>
      <c r="CM6" s="413"/>
      <c r="CN6" s="413"/>
      <c r="CO6" s="413"/>
      <c r="CP6" s="413"/>
      <c r="CQ6" s="413"/>
      <c r="CR6" s="413"/>
      <c r="CS6" s="414"/>
      <c r="CT6" s="446">
        <v>92.7</v>
      </c>
      <c r="CU6" s="447"/>
      <c r="CV6" s="447"/>
      <c r="CW6" s="447"/>
      <c r="CX6" s="447"/>
      <c r="CY6" s="447"/>
      <c r="CZ6" s="447"/>
      <c r="DA6" s="448"/>
      <c r="DB6" s="446">
        <v>98.1</v>
      </c>
      <c r="DC6" s="447"/>
      <c r="DD6" s="447"/>
      <c r="DE6" s="447"/>
      <c r="DF6" s="447"/>
      <c r="DG6" s="447"/>
      <c r="DH6" s="447"/>
      <c r="DI6" s="448"/>
    </row>
    <row r="7" spans="1:119" ht="18.75" customHeight="1" x14ac:dyDescent="0.15">
      <c r="A7" s="176"/>
      <c r="B7" s="385"/>
      <c r="C7" s="386"/>
      <c r="D7" s="386"/>
      <c r="E7" s="387"/>
      <c r="F7" s="387"/>
      <c r="G7" s="387"/>
      <c r="H7" s="387"/>
      <c r="I7" s="387"/>
      <c r="J7" s="387"/>
      <c r="K7" s="387"/>
      <c r="L7" s="387"/>
      <c r="M7" s="387"/>
      <c r="N7" s="387"/>
      <c r="O7" s="387"/>
      <c r="P7" s="387"/>
      <c r="Q7" s="387"/>
      <c r="R7" s="393"/>
      <c r="S7" s="393"/>
      <c r="T7" s="393"/>
      <c r="U7" s="393"/>
      <c r="V7" s="394"/>
      <c r="W7" s="397"/>
      <c r="X7" s="398"/>
      <c r="Y7" s="398"/>
      <c r="Z7" s="398"/>
      <c r="AA7" s="398"/>
      <c r="AB7" s="386"/>
      <c r="AC7" s="432"/>
      <c r="AD7" s="433"/>
      <c r="AE7" s="433"/>
      <c r="AF7" s="433"/>
      <c r="AG7" s="433"/>
      <c r="AH7" s="433"/>
      <c r="AI7" s="433"/>
      <c r="AJ7" s="433"/>
      <c r="AK7" s="433"/>
      <c r="AL7" s="434"/>
      <c r="AM7" s="438" t="s">
        <v>103</v>
      </c>
      <c r="AN7" s="439"/>
      <c r="AO7" s="439"/>
      <c r="AP7" s="439"/>
      <c r="AQ7" s="439"/>
      <c r="AR7" s="439"/>
      <c r="AS7" s="439"/>
      <c r="AT7" s="440"/>
      <c r="AU7" s="441" t="s">
        <v>93</v>
      </c>
      <c r="AV7" s="442"/>
      <c r="AW7" s="442"/>
      <c r="AX7" s="442"/>
      <c r="AY7" s="443" t="s">
        <v>104</v>
      </c>
      <c r="AZ7" s="444"/>
      <c r="BA7" s="444"/>
      <c r="BB7" s="444"/>
      <c r="BC7" s="444"/>
      <c r="BD7" s="444"/>
      <c r="BE7" s="444"/>
      <c r="BF7" s="444"/>
      <c r="BG7" s="444"/>
      <c r="BH7" s="444"/>
      <c r="BI7" s="444"/>
      <c r="BJ7" s="444"/>
      <c r="BK7" s="444"/>
      <c r="BL7" s="444"/>
      <c r="BM7" s="445"/>
      <c r="BN7" s="409">
        <v>118362</v>
      </c>
      <c r="BO7" s="410"/>
      <c r="BP7" s="410"/>
      <c r="BQ7" s="410"/>
      <c r="BR7" s="410"/>
      <c r="BS7" s="410"/>
      <c r="BT7" s="410"/>
      <c r="BU7" s="411"/>
      <c r="BV7" s="409">
        <v>75386</v>
      </c>
      <c r="BW7" s="410"/>
      <c r="BX7" s="410"/>
      <c r="BY7" s="410"/>
      <c r="BZ7" s="410"/>
      <c r="CA7" s="410"/>
      <c r="CB7" s="410"/>
      <c r="CC7" s="411"/>
      <c r="CD7" s="412" t="s">
        <v>105</v>
      </c>
      <c r="CE7" s="413"/>
      <c r="CF7" s="413"/>
      <c r="CG7" s="413"/>
      <c r="CH7" s="413"/>
      <c r="CI7" s="413"/>
      <c r="CJ7" s="413"/>
      <c r="CK7" s="413"/>
      <c r="CL7" s="413"/>
      <c r="CM7" s="413"/>
      <c r="CN7" s="413"/>
      <c r="CO7" s="413"/>
      <c r="CP7" s="413"/>
      <c r="CQ7" s="413"/>
      <c r="CR7" s="413"/>
      <c r="CS7" s="414"/>
      <c r="CT7" s="409">
        <v>24655671</v>
      </c>
      <c r="CU7" s="410"/>
      <c r="CV7" s="410"/>
      <c r="CW7" s="410"/>
      <c r="CX7" s="410"/>
      <c r="CY7" s="410"/>
      <c r="CZ7" s="410"/>
      <c r="DA7" s="411"/>
      <c r="DB7" s="409">
        <v>23452377</v>
      </c>
      <c r="DC7" s="410"/>
      <c r="DD7" s="410"/>
      <c r="DE7" s="410"/>
      <c r="DF7" s="410"/>
      <c r="DG7" s="410"/>
      <c r="DH7" s="410"/>
      <c r="DI7" s="411"/>
    </row>
    <row r="8" spans="1:119" ht="18.75" customHeight="1" thickBot="1" x14ac:dyDescent="0.2">
      <c r="A8" s="176"/>
      <c r="B8" s="418"/>
      <c r="C8" s="419"/>
      <c r="D8" s="419"/>
      <c r="E8" s="420"/>
      <c r="F8" s="420"/>
      <c r="G8" s="420"/>
      <c r="H8" s="420"/>
      <c r="I8" s="420"/>
      <c r="J8" s="420"/>
      <c r="K8" s="420"/>
      <c r="L8" s="420"/>
      <c r="M8" s="420"/>
      <c r="N8" s="420"/>
      <c r="O8" s="420"/>
      <c r="P8" s="420"/>
      <c r="Q8" s="420"/>
      <c r="R8" s="423"/>
      <c r="S8" s="423"/>
      <c r="T8" s="423"/>
      <c r="U8" s="423"/>
      <c r="V8" s="424"/>
      <c r="W8" s="427"/>
      <c r="X8" s="428"/>
      <c r="Y8" s="428"/>
      <c r="Z8" s="428"/>
      <c r="AA8" s="428"/>
      <c r="AB8" s="419"/>
      <c r="AC8" s="435"/>
      <c r="AD8" s="436"/>
      <c r="AE8" s="436"/>
      <c r="AF8" s="436"/>
      <c r="AG8" s="436"/>
      <c r="AH8" s="436"/>
      <c r="AI8" s="436"/>
      <c r="AJ8" s="436"/>
      <c r="AK8" s="436"/>
      <c r="AL8" s="437"/>
      <c r="AM8" s="438" t="s">
        <v>106</v>
      </c>
      <c r="AN8" s="439"/>
      <c r="AO8" s="439"/>
      <c r="AP8" s="439"/>
      <c r="AQ8" s="439"/>
      <c r="AR8" s="439"/>
      <c r="AS8" s="439"/>
      <c r="AT8" s="440"/>
      <c r="AU8" s="441" t="s">
        <v>107</v>
      </c>
      <c r="AV8" s="442"/>
      <c r="AW8" s="442"/>
      <c r="AX8" s="442"/>
      <c r="AY8" s="443" t="s">
        <v>108</v>
      </c>
      <c r="AZ8" s="444"/>
      <c r="BA8" s="444"/>
      <c r="BB8" s="444"/>
      <c r="BC8" s="444"/>
      <c r="BD8" s="444"/>
      <c r="BE8" s="444"/>
      <c r="BF8" s="444"/>
      <c r="BG8" s="444"/>
      <c r="BH8" s="444"/>
      <c r="BI8" s="444"/>
      <c r="BJ8" s="444"/>
      <c r="BK8" s="444"/>
      <c r="BL8" s="444"/>
      <c r="BM8" s="445"/>
      <c r="BN8" s="409">
        <v>856228</v>
      </c>
      <c r="BO8" s="410"/>
      <c r="BP8" s="410"/>
      <c r="BQ8" s="410"/>
      <c r="BR8" s="410"/>
      <c r="BS8" s="410"/>
      <c r="BT8" s="410"/>
      <c r="BU8" s="411"/>
      <c r="BV8" s="409">
        <v>703191</v>
      </c>
      <c r="BW8" s="410"/>
      <c r="BX8" s="410"/>
      <c r="BY8" s="410"/>
      <c r="BZ8" s="410"/>
      <c r="CA8" s="410"/>
      <c r="CB8" s="410"/>
      <c r="CC8" s="411"/>
      <c r="CD8" s="412" t="s">
        <v>109</v>
      </c>
      <c r="CE8" s="413"/>
      <c r="CF8" s="413"/>
      <c r="CG8" s="413"/>
      <c r="CH8" s="413"/>
      <c r="CI8" s="413"/>
      <c r="CJ8" s="413"/>
      <c r="CK8" s="413"/>
      <c r="CL8" s="413"/>
      <c r="CM8" s="413"/>
      <c r="CN8" s="413"/>
      <c r="CO8" s="413"/>
      <c r="CP8" s="413"/>
      <c r="CQ8" s="413"/>
      <c r="CR8" s="413"/>
      <c r="CS8" s="414"/>
      <c r="CT8" s="449">
        <v>0.63</v>
      </c>
      <c r="CU8" s="450"/>
      <c r="CV8" s="450"/>
      <c r="CW8" s="450"/>
      <c r="CX8" s="450"/>
      <c r="CY8" s="450"/>
      <c r="CZ8" s="450"/>
      <c r="DA8" s="451"/>
      <c r="DB8" s="449">
        <v>0.65</v>
      </c>
      <c r="DC8" s="450"/>
      <c r="DD8" s="450"/>
      <c r="DE8" s="450"/>
      <c r="DF8" s="450"/>
      <c r="DG8" s="450"/>
      <c r="DH8" s="450"/>
      <c r="DI8" s="451"/>
    </row>
    <row r="9" spans="1:119" ht="18.75" customHeight="1" thickBot="1" x14ac:dyDescent="0.2">
      <c r="A9" s="176"/>
      <c r="B9" s="403" t="s">
        <v>110</v>
      </c>
      <c r="C9" s="404"/>
      <c r="D9" s="404"/>
      <c r="E9" s="404"/>
      <c r="F9" s="404"/>
      <c r="G9" s="404"/>
      <c r="H9" s="404"/>
      <c r="I9" s="404"/>
      <c r="J9" s="404"/>
      <c r="K9" s="452"/>
      <c r="L9" s="453" t="s">
        <v>111</v>
      </c>
      <c r="M9" s="454"/>
      <c r="N9" s="454"/>
      <c r="O9" s="454"/>
      <c r="P9" s="454"/>
      <c r="Q9" s="455"/>
      <c r="R9" s="456">
        <v>108699</v>
      </c>
      <c r="S9" s="457"/>
      <c r="T9" s="457"/>
      <c r="U9" s="457"/>
      <c r="V9" s="458"/>
      <c r="W9" s="366" t="s">
        <v>112</v>
      </c>
      <c r="X9" s="367"/>
      <c r="Y9" s="367"/>
      <c r="Z9" s="367"/>
      <c r="AA9" s="367"/>
      <c r="AB9" s="367"/>
      <c r="AC9" s="367"/>
      <c r="AD9" s="367"/>
      <c r="AE9" s="367"/>
      <c r="AF9" s="367"/>
      <c r="AG9" s="367"/>
      <c r="AH9" s="367"/>
      <c r="AI9" s="367"/>
      <c r="AJ9" s="367"/>
      <c r="AK9" s="367"/>
      <c r="AL9" s="368"/>
      <c r="AM9" s="438" t="s">
        <v>113</v>
      </c>
      <c r="AN9" s="439"/>
      <c r="AO9" s="439"/>
      <c r="AP9" s="439"/>
      <c r="AQ9" s="439"/>
      <c r="AR9" s="439"/>
      <c r="AS9" s="439"/>
      <c r="AT9" s="440"/>
      <c r="AU9" s="441" t="s">
        <v>114</v>
      </c>
      <c r="AV9" s="442"/>
      <c r="AW9" s="442"/>
      <c r="AX9" s="442"/>
      <c r="AY9" s="443" t="s">
        <v>115</v>
      </c>
      <c r="AZ9" s="444"/>
      <c r="BA9" s="444"/>
      <c r="BB9" s="444"/>
      <c r="BC9" s="444"/>
      <c r="BD9" s="444"/>
      <c r="BE9" s="444"/>
      <c r="BF9" s="444"/>
      <c r="BG9" s="444"/>
      <c r="BH9" s="444"/>
      <c r="BI9" s="444"/>
      <c r="BJ9" s="444"/>
      <c r="BK9" s="444"/>
      <c r="BL9" s="444"/>
      <c r="BM9" s="445"/>
      <c r="BN9" s="409">
        <v>153037</v>
      </c>
      <c r="BO9" s="410"/>
      <c r="BP9" s="410"/>
      <c r="BQ9" s="410"/>
      <c r="BR9" s="410"/>
      <c r="BS9" s="410"/>
      <c r="BT9" s="410"/>
      <c r="BU9" s="411"/>
      <c r="BV9" s="409">
        <v>-5013</v>
      </c>
      <c r="BW9" s="410"/>
      <c r="BX9" s="410"/>
      <c r="BY9" s="410"/>
      <c r="BZ9" s="410"/>
      <c r="CA9" s="410"/>
      <c r="CB9" s="410"/>
      <c r="CC9" s="411"/>
      <c r="CD9" s="412" t="s">
        <v>116</v>
      </c>
      <c r="CE9" s="413"/>
      <c r="CF9" s="413"/>
      <c r="CG9" s="413"/>
      <c r="CH9" s="413"/>
      <c r="CI9" s="413"/>
      <c r="CJ9" s="413"/>
      <c r="CK9" s="413"/>
      <c r="CL9" s="413"/>
      <c r="CM9" s="413"/>
      <c r="CN9" s="413"/>
      <c r="CO9" s="413"/>
      <c r="CP9" s="413"/>
      <c r="CQ9" s="413"/>
      <c r="CR9" s="413"/>
      <c r="CS9" s="414"/>
      <c r="CT9" s="406">
        <v>10.6</v>
      </c>
      <c r="CU9" s="407"/>
      <c r="CV9" s="407"/>
      <c r="CW9" s="407"/>
      <c r="CX9" s="407"/>
      <c r="CY9" s="407"/>
      <c r="CZ9" s="407"/>
      <c r="DA9" s="408"/>
      <c r="DB9" s="406">
        <v>11.1</v>
      </c>
      <c r="DC9" s="407"/>
      <c r="DD9" s="407"/>
      <c r="DE9" s="407"/>
      <c r="DF9" s="407"/>
      <c r="DG9" s="407"/>
      <c r="DH9" s="407"/>
      <c r="DI9" s="408"/>
    </row>
    <row r="10" spans="1:119" ht="18.75" customHeight="1" thickBot="1" x14ac:dyDescent="0.2">
      <c r="A10" s="176"/>
      <c r="B10" s="403"/>
      <c r="C10" s="404"/>
      <c r="D10" s="404"/>
      <c r="E10" s="404"/>
      <c r="F10" s="404"/>
      <c r="G10" s="404"/>
      <c r="H10" s="404"/>
      <c r="I10" s="404"/>
      <c r="J10" s="404"/>
      <c r="K10" s="452"/>
      <c r="L10" s="459" t="s">
        <v>117</v>
      </c>
      <c r="M10" s="439"/>
      <c r="N10" s="439"/>
      <c r="O10" s="439"/>
      <c r="P10" s="439"/>
      <c r="Q10" s="440"/>
      <c r="R10" s="460">
        <v>113984</v>
      </c>
      <c r="S10" s="461"/>
      <c r="T10" s="461"/>
      <c r="U10" s="461"/>
      <c r="V10" s="462"/>
      <c r="W10" s="397"/>
      <c r="X10" s="398"/>
      <c r="Y10" s="398"/>
      <c r="Z10" s="398"/>
      <c r="AA10" s="398"/>
      <c r="AB10" s="398"/>
      <c r="AC10" s="398"/>
      <c r="AD10" s="398"/>
      <c r="AE10" s="398"/>
      <c r="AF10" s="398"/>
      <c r="AG10" s="398"/>
      <c r="AH10" s="398"/>
      <c r="AI10" s="398"/>
      <c r="AJ10" s="398"/>
      <c r="AK10" s="398"/>
      <c r="AL10" s="401"/>
      <c r="AM10" s="438" t="s">
        <v>118</v>
      </c>
      <c r="AN10" s="439"/>
      <c r="AO10" s="439"/>
      <c r="AP10" s="439"/>
      <c r="AQ10" s="439"/>
      <c r="AR10" s="439"/>
      <c r="AS10" s="439"/>
      <c r="AT10" s="440"/>
      <c r="AU10" s="441" t="s">
        <v>119</v>
      </c>
      <c r="AV10" s="442"/>
      <c r="AW10" s="442"/>
      <c r="AX10" s="442"/>
      <c r="AY10" s="443" t="s">
        <v>120</v>
      </c>
      <c r="AZ10" s="444"/>
      <c r="BA10" s="444"/>
      <c r="BB10" s="444"/>
      <c r="BC10" s="444"/>
      <c r="BD10" s="444"/>
      <c r="BE10" s="444"/>
      <c r="BF10" s="444"/>
      <c r="BG10" s="444"/>
      <c r="BH10" s="444"/>
      <c r="BI10" s="444"/>
      <c r="BJ10" s="444"/>
      <c r="BK10" s="444"/>
      <c r="BL10" s="444"/>
      <c r="BM10" s="445"/>
      <c r="BN10" s="409">
        <v>812320</v>
      </c>
      <c r="BO10" s="410"/>
      <c r="BP10" s="410"/>
      <c r="BQ10" s="410"/>
      <c r="BR10" s="410"/>
      <c r="BS10" s="410"/>
      <c r="BT10" s="410"/>
      <c r="BU10" s="411"/>
      <c r="BV10" s="409">
        <v>358697</v>
      </c>
      <c r="BW10" s="410"/>
      <c r="BX10" s="410"/>
      <c r="BY10" s="410"/>
      <c r="BZ10" s="410"/>
      <c r="CA10" s="410"/>
      <c r="CB10" s="410"/>
      <c r="CC10" s="411"/>
      <c r="CD10" s="179" t="s">
        <v>121</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
      <c r="A11" s="176"/>
      <c r="B11" s="403"/>
      <c r="C11" s="404"/>
      <c r="D11" s="404"/>
      <c r="E11" s="404"/>
      <c r="F11" s="404"/>
      <c r="G11" s="404"/>
      <c r="H11" s="404"/>
      <c r="I11" s="404"/>
      <c r="J11" s="404"/>
      <c r="K11" s="452"/>
      <c r="L11" s="463" t="s">
        <v>122</v>
      </c>
      <c r="M11" s="464"/>
      <c r="N11" s="464"/>
      <c r="O11" s="464"/>
      <c r="P11" s="464"/>
      <c r="Q11" s="465"/>
      <c r="R11" s="466" t="s">
        <v>123</v>
      </c>
      <c r="S11" s="467"/>
      <c r="T11" s="467"/>
      <c r="U11" s="467"/>
      <c r="V11" s="468"/>
      <c r="W11" s="397"/>
      <c r="X11" s="398"/>
      <c r="Y11" s="398"/>
      <c r="Z11" s="398"/>
      <c r="AA11" s="398"/>
      <c r="AB11" s="398"/>
      <c r="AC11" s="398"/>
      <c r="AD11" s="398"/>
      <c r="AE11" s="398"/>
      <c r="AF11" s="398"/>
      <c r="AG11" s="398"/>
      <c r="AH11" s="398"/>
      <c r="AI11" s="398"/>
      <c r="AJ11" s="398"/>
      <c r="AK11" s="398"/>
      <c r="AL11" s="401"/>
      <c r="AM11" s="438" t="s">
        <v>124</v>
      </c>
      <c r="AN11" s="439"/>
      <c r="AO11" s="439"/>
      <c r="AP11" s="439"/>
      <c r="AQ11" s="439"/>
      <c r="AR11" s="439"/>
      <c r="AS11" s="439"/>
      <c r="AT11" s="440"/>
      <c r="AU11" s="441" t="s">
        <v>114</v>
      </c>
      <c r="AV11" s="442"/>
      <c r="AW11" s="442"/>
      <c r="AX11" s="442"/>
      <c r="AY11" s="443" t="s">
        <v>125</v>
      </c>
      <c r="AZ11" s="444"/>
      <c r="BA11" s="444"/>
      <c r="BB11" s="444"/>
      <c r="BC11" s="444"/>
      <c r="BD11" s="444"/>
      <c r="BE11" s="444"/>
      <c r="BF11" s="444"/>
      <c r="BG11" s="444"/>
      <c r="BH11" s="444"/>
      <c r="BI11" s="444"/>
      <c r="BJ11" s="444"/>
      <c r="BK11" s="444"/>
      <c r="BL11" s="444"/>
      <c r="BM11" s="445"/>
      <c r="BN11" s="409">
        <v>686067</v>
      </c>
      <c r="BO11" s="410"/>
      <c r="BP11" s="410"/>
      <c r="BQ11" s="410"/>
      <c r="BR11" s="410"/>
      <c r="BS11" s="410"/>
      <c r="BT11" s="410"/>
      <c r="BU11" s="411"/>
      <c r="BV11" s="409">
        <v>643312</v>
      </c>
      <c r="BW11" s="410"/>
      <c r="BX11" s="410"/>
      <c r="BY11" s="410"/>
      <c r="BZ11" s="410"/>
      <c r="CA11" s="410"/>
      <c r="CB11" s="410"/>
      <c r="CC11" s="411"/>
      <c r="CD11" s="412" t="s">
        <v>126</v>
      </c>
      <c r="CE11" s="413"/>
      <c r="CF11" s="413"/>
      <c r="CG11" s="413"/>
      <c r="CH11" s="413"/>
      <c r="CI11" s="413"/>
      <c r="CJ11" s="413"/>
      <c r="CK11" s="413"/>
      <c r="CL11" s="413"/>
      <c r="CM11" s="413"/>
      <c r="CN11" s="413"/>
      <c r="CO11" s="413"/>
      <c r="CP11" s="413"/>
      <c r="CQ11" s="413"/>
      <c r="CR11" s="413"/>
      <c r="CS11" s="414"/>
      <c r="CT11" s="449" t="s">
        <v>127</v>
      </c>
      <c r="CU11" s="450"/>
      <c r="CV11" s="450"/>
      <c r="CW11" s="450"/>
      <c r="CX11" s="450"/>
      <c r="CY11" s="450"/>
      <c r="CZ11" s="450"/>
      <c r="DA11" s="451"/>
      <c r="DB11" s="449" t="s">
        <v>127</v>
      </c>
      <c r="DC11" s="450"/>
      <c r="DD11" s="450"/>
      <c r="DE11" s="450"/>
      <c r="DF11" s="450"/>
      <c r="DG11" s="450"/>
      <c r="DH11" s="450"/>
      <c r="DI11" s="451"/>
    </row>
    <row r="12" spans="1:119" ht="18.75" customHeight="1" x14ac:dyDescent="0.15">
      <c r="A12" s="176"/>
      <c r="B12" s="469" t="s">
        <v>128</v>
      </c>
      <c r="C12" s="470"/>
      <c r="D12" s="470"/>
      <c r="E12" s="470"/>
      <c r="F12" s="470"/>
      <c r="G12" s="470"/>
      <c r="H12" s="470"/>
      <c r="I12" s="470"/>
      <c r="J12" s="470"/>
      <c r="K12" s="471"/>
      <c r="L12" s="478" t="s">
        <v>129</v>
      </c>
      <c r="M12" s="479"/>
      <c r="N12" s="479"/>
      <c r="O12" s="479"/>
      <c r="P12" s="479"/>
      <c r="Q12" s="480"/>
      <c r="R12" s="481">
        <v>108989</v>
      </c>
      <c r="S12" s="482"/>
      <c r="T12" s="482"/>
      <c r="U12" s="482"/>
      <c r="V12" s="483"/>
      <c r="W12" s="484" t="s">
        <v>1</v>
      </c>
      <c r="X12" s="442"/>
      <c r="Y12" s="442"/>
      <c r="Z12" s="442"/>
      <c r="AA12" s="442"/>
      <c r="AB12" s="485"/>
      <c r="AC12" s="486" t="s">
        <v>130</v>
      </c>
      <c r="AD12" s="487"/>
      <c r="AE12" s="487"/>
      <c r="AF12" s="487"/>
      <c r="AG12" s="488"/>
      <c r="AH12" s="486" t="s">
        <v>131</v>
      </c>
      <c r="AI12" s="487"/>
      <c r="AJ12" s="487"/>
      <c r="AK12" s="487"/>
      <c r="AL12" s="489"/>
      <c r="AM12" s="438" t="s">
        <v>132</v>
      </c>
      <c r="AN12" s="439"/>
      <c r="AO12" s="439"/>
      <c r="AP12" s="439"/>
      <c r="AQ12" s="439"/>
      <c r="AR12" s="439"/>
      <c r="AS12" s="439"/>
      <c r="AT12" s="440"/>
      <c r="AU12" s="441" t="s">
        <v>114</v>
      </c>
      <c r="AV12" s="442"/>
      <c r="AW12" s="442"/>
      <c r="AX12" s="442"/>
      <c r="AY12" s="443" t="s">
        <v>133</v>
      </c>
      <c r="AZ12" s="444"/>
      <c r="BA12" s="444"/>
      <c r="BB12" s="444"/>
      <c r="BC12" s="444"/>
      <c r="BD12" s="444"/>
      <c r="BE12" s="444"/>
      <c r="BF12" s="444"/>
      <c r="BG12" s="444"/>
      <c r="BH12" s="444"/>
      <c r="BI12" s="444"/>
      <c r="BJ12" s="444"/>
      <c r="BK12" s="444"/>
      <c r="BL12" s="444"/>
      <c r="BM12" s="445"/>
      <c r="BN12" s="409">
        <v>0</v>
      </c>
      <c r="BO12" s="410"/>
      <c r="BP12" s="410"/>
      <c r="BQ12" s="410"/>
      <c r="BR12" s="410"/>
      <c r="BS12" s="410"/>
      <c r="BT12" s="410"/>
      <c r="BU12" s="411"/>
      <c r="BV12" s="409">
        <v>643312</v>
      </c>
      <c r="BW12" s="410"/>
      <c r="BX12" s="410"/>
      <c r="BY12" s="410"/>
      <c r="BZ12" s="410"/>
      <c r="CA12" s="410"/>
      <c r="CB12" s="410"/>
      <c r="CC12" s="411"/>
      <c r="CD12" s="412" t="s">
        <v>134</v>
      </c>
      <c r="CE12" s="413"/>
      <c r="CF12" s="413"/>
      <c r="CG12" s="413"/>
      <c r="CH12" s="413"/>
      <c r="CI12" s="413"/>
      <c r="CJ12" s="413"/>
      <c r="CK12" s="413"/>
      <c r="CL12" s="413"/>
      <c r="CM12" s="413"/>
      <c r="CN12" s="413"/>
      <c r="CO12" s="413"/>
      <c r="CP12" s="413"/>
      <c r="CQ12" s="413"/>
      <c r="CR12" s="413"/>
      <c r="CS12" s="414"/>
      <c r="CT12" s="449" t="s">
        <v>127</v>
      </c>
      <c r="CU12" s="450"/>
      <c r="CV12" s="450"/>
      <c r="CW12" s="450"/>
      <c r="CX12" s="450"/>
      <c r="CY12" s="450"/>
      <c r="CZ12" s="450"/>
      <c r="DA12" s="451"/>
      <c r="DB12" s="449" t="s">
        <v>127</v>
      </c>
      <c r="DC12" s="450"/>
      <c r="DD12" s="450"/>
      <c r="DE12" s="450"/>
      <c r="DF12" s="450"/>
      <c r="DG12" s="450"/>
      <c r="DH12" s="450"/>
      <c r="DI12" s="451"/>
    </row>
    <row r="13" spans="1:119" ht="18.75" customHeight="1" x14ac:dyDescent="0.15">
      <c r="A13" s="176"/>
      <c r="B13" s="472"/>
      <c r="C13" s="473"/>
      <c r="D13" s="473"/>
      <c r="E13" s="473"/>
      <c r="F13" s="473"/>
      <c r="G13" s="473"/>
      <c r="H13" s="473"/>
      <c r="I13" s="473"/>
      <c r="J13" s="473"/>
      <c r="K13" s="474"/>
      <c r="L13" s="185"/>
      <c r="M13" s="500" t="s">
        <v>135</v>
      </c>
      <c r="N13" s="501"/>
      <c r="O13" s="501"/>
      <c r="P13" s="501"/>
      <c r="Q13" s="502"/>
      <c r="R13" s="493">
        <v>107427</v>
      </c>
      <c r="S13" s="494"/>
      <c r="T13" s="494"/>
      <c r="U13" s="494"/>
      <c r="V13" s="495"/>
      <c r="W13" s="425" t="s">
        <v>136</v>
      </c>
      <c r="X13" s="426"/>
      <c r="Y13" s="426"/>
      <c r="Z13" s="426"/>
      <c r="AA13" s="426"/>
      <c r="AB13" s="416"/>
      <c r="AC13" s="460">
        <v>674</v>
      </c>
      <c r="AD13" s="461"/>
      <c r="AE13" s="461"/>
      <c r="AF13" s="461"/>
      <c r="AG13" s="503"/>
      <c r="AH13" s="460">
        <v>691</v>
      </c>
      <c r="AI13" s="461"/>
      <c r="AJ13" s="461"/>
      <c r="AK13" s="461"/>
      <c r="AL13" s="462"/>
      <c r="AM13" s="438" t="s">
        <v>137</v>
      </c>
      <c r="AN13" s="439"/>
      <c r="AO13" s="439"/>
      <c r="AP13" s="439"/>
      <c r="AQ13" s="439"/>
      <c r="AR13" s="439"/>
      <c r="AS13" s="439"/>
      <c r="AT13" s="440"/>
      <c r="AU13" s="441" t="s">
        <v>138</v>
      </c>
      <c r="AV13" s="442"/>
      <c r="AW13" s="442"/>
      <c r="AX13" s="442"/>
      <c r="AY13" s="443" t="s">
        <v>139</v>
      </c>
      <c r="AZ13" s="444"/>
      <c r="BA13" s="444"/>
      <c r="BB13" s="444"/>
      <c r="BC13" s="444"/>
      <c r="BD13" s="444"/>
      <c r="BE13" s="444"/>
      <c r="BF13" s="444"/>
      <c r="BG13" s="444"/>
      <c r="BH13" s="444"/>
      <c r="BI13" s="444"/>
      <c r="BJ13" s="444"/>
      <c r="BK13" s="444"/>
      <c r="BL13" s="444"/>
      <c r="BM13" s="445"/>
      <c r="BN13" s="409">
        <v>1651424</v>
      </c>
      <c r="BO13" s="410"/>
      <c r="BP13" s="410"/>
      <c r="BQ13" s="410"/>
      <c r="BR13" s="410"/>
      <c r="BS13" s="410"/>
      <c r="BT13" s="410"/>
      <c r="BU13" s="411"/>
      <c r="BV13" s="409">
        <v>353684</v>
      </c>
      <c r="BW13" s="410"/>
      <c r="BX13" s="410"/>
      <c r="BY13" s="410"/>
      <c r="BZ13" s="410"/>
      <c r="CA13" s="410"/>
      <c r="CB13" s="410"/>
      <c r="CC13" s="411"/>
      <c r="CD13" s="412" t="s">
        <v>140</v>
      </c>
      <c r="CE13" s="413"/>
      <c r="CF13" s="413"/>
      <c r="CG13" s="413"/>
      <c r="CH13" s="413"/>
      <c r="CI13" s="413"/>
      <c r="CJ13" s="413"/>
      <c r="CK13" s="413"/>
      <c r="CL13" s="413"/>
      <c r="CM13" s="413"/>
      <c r="CN13" s="413"/>
      <c r="CO13" s="413"/>
      <c r="CP13" s="413"/>
      <c r="CQ13" s="413"/>
      <c r="CR13" s="413"/>
      <c r="CS13" s="414"/>
      <c r="CT13" s="406">
        <v>-1.1000000000000001</v>
      </c>
      <c r="CU13" s="407"/>
      <c r="CV13" s="407"/>
      <c r="CW13" s="407"/>
      <c r="CX13" s="407"/>
      <c r="CY13" s="407"/>
      <c r="CZ13" s="407"/>
      <c r="DA13" s="408"/>
      <c r="DB13" s="406">
        <v>-1.3</v>
      </c>
      <c r="DC13" s="407"/>
      <c r="DD13" s="407"/>
      <c r="DE13" s="407"/>
      <c r="DF13" s="407"/>
      <c r="DG13" s="407"/>
      <c r="DH13" s="407"/>
      <c r="DI13" s="408"/>
    </row>
    <row r="14" spans="1:119" ht="18.75" customHeight="1" thickBot="1" x14ac:dyDescent="0.2">
      <c r="A14" s="176"/>
      <c r="B14" s="472"/>
      <c r="C14" s="473"/>
      <c r="D14" s="473"/>
      <c r="E14" s="473"/>
      <c r="F14" s="473"/>
      <c r="G14" s="473"/>
      <c r="H14" s="473"/>
      <c r="I14" s="473"/>
      <c r="J14" s="473"/>
      <c r="K14" s="474"/>
      <c r="L14" s="490" t="s">
        <v>141</v>
      </c>
      <c r="M14" s="491"/>
      <c r="N14" s="491"/>
      <c r="O14" s="491"/>
      <c r="P14" s="491"/>
      <c r="Q14" s="492"/>
      <c r="R14" s="493">
        <v>109994</v>
      </c>
      <c r="S14" s="494"/>
      <c r="T14" s="494"/>
      <c r="U14" s="494"/>
      <c r="V14" s="495"/>
      <c r="W14" s="399"/>
      <c r="X14" s="400"/>
      <c r="Y14" s="400"/>
      <c r="Z14" s="400"/>
      <c r="AA14" s="400"/>
      <c r="AB14" s="389"/>
      <c r="AC14" s="496">
        <v>1.5</v>
      </c>
      <c r="AD14" s="497"/>
      <c r="AE14" s="497"/>
      <c r="AF14" s="497"/>
      <c r="AG14" s="498"/>
      <c r="AH14" s="496">
        <v>1.5</v>
      </c>
      <c r="AI14" s="497"/>
      <c r="AJ14" s="497"/>
      <c r="AK14" s="497"/>
      <c r="AL14" s="499"/>
      <c r="AM14" s="438"/>
      <c r="AN14" s="439"/>
      <c r="AO14" s="439"/>
      <c r="AP14" s="439"/>
      <c r="AQ14" s="439"/>
      <c r="AR14" s="439"/>
      <c r="AS14" s="439"/>
      <c r="AT14" s="440"/>
      <c r="AU14" s="441"/>
      <c r="AV14" s="442"/>
      <c r="AW14" s="442"/>
      <c r="AX14" s="442"/>
      <c r="AY14" s="443"/>
      <c r="AZ14" s="444"/>
      <c r="BA14" s="444"/>
      <c r="BB14" s="444"/>
      <c r="BC14" s="444"/>
      <c r="BD14" s="444"/>
      <c r="BE14" s="444"/>
      <c r="BF14" s="444"/>
      <c r="BG14" s="444"/>
      <c r="BH14" s="444"/>
      <c r="BI14" s="444"/>
      <c r="BJ14" s="444"/>
      <c r="BK14" s="444"/>
      <c r="BL14" s="444"/>
      <c r="BM14" s="445"/>
      <c r="BN14" s="409"/>
      <c r="BO14" s="410"/>
      <c r="BP14" s="410"/>
      <c r="BQ14" s="410"/>
      <c r="BR14" s="410"/>
      <c r="BS14" s="410"/>
      <c r="BT14" s="410"/>
      <c r="BU14" s="411"/>
      <c r="BV14" s="409"/>
      <c r="BW14" s="410"/>
      <c r="BX14" s="410"/>
      <c r="BY14" s="410"/>
      <c r="BZ14" s="410"/>
      <c r="CA14" s="410"/>
      <c r="CB14" s="410"/>
      <c r="CC14" s="411"/>
      <c r="CD14" s="504" t="s">
        <v>142</v>
      </c>
      <c r="CE14" s="505"/>
      <c r="CF14" s="505"/>
      <c r="CG14" s="505"/>
      <c r="CH14" s="505"/>
      <c r="CI14" s="505"/>
      <c r="CJ14" s="505"/>
      <c r="CK14" s="505"/>
      <c r="CL14" s="505"/>
      <c r="CM14" s="505"/>
      <c r="CN14" s="505"/>
      <c r="CO14" s="505"/>
      <c r="CP14" s="505"/>
      <c r="CQ14" s="505"/>
      <c r="CR14" s="505"/>
      <c r="CS14" s="506"/>
      <c r="CT14" s="507" t="s">
        <v>143</v>
      </c>
      <c r="CU14" s="508"/>
      <c r="CV14" s="508"/>
      <c r="CW14" s="508"/>
      <c r="CX14" s="508"/>
      <c r="CY14" s="508"/>
      <c r="CZ14" s="508"/>
      <c r="DA14" s="509"/>
      <c r="DB14" s="507" t="s">
        <v>127</v>
      </c>
      <c r="DC14" s="508"/>
      <c r="DD14" s="508"/>
      <c r="DE14" s="508"/>
      <c r="DF14" s="508"/>
      <c r="DG14" s="508"/>
      <c r="DH14" s="508"/>
      <c r="DI14" s="509"/>
    </row>
    <row r="15" spans="1:119" ht="18.75" customHeight="1" x14ac:dyDescent="0.15">
      <c r="A15" s="176"/>
      <c r="B15" s="472"/>
      <c r="C15" s="473"/>
      <c r="D15" s="473"/>
      <c r="E15" s="473"/>
      <c r="F15" s="473"/>
      <c r="G15" s="473"/>
      <c r="H15" s="473"/>
      <c r="I15" s="473"/>
      <c r="J15" s="473"/>
      <c r="K15" s="474"/>
      <c r="L15" s="185"/>
      <c r="M15" s="500" t="s">
        <v>135</v>
      </c>
      <c r="N15" s="501"/>
      <c r="O15" s="501"/>
      <c r="P15" s="501"/>
      <c r="Q15" s="502"/>
      <c r="R15" s="493">
        <v>108419</v>
      </c>
      <c r="S15" s="494"/>
      <c r="T15" s="494"/>
      <c r="U15" s="494"/>
      <c r="V15" s="495"/>
      <c r="W15" s="425" t="s">
        <v>144</v>
      </c>
      <c r="X15" s="426"/>
      <c r="Y15" s="426"/>
      <c r="Z15" s="426"/>
      <c r="AA15" s="426"/>
      <c r="AB15" s="416"/>
      <c r="AC15" s="460">
        <v>10603</v>
      </c>
      <c r="AD15" s="461"/>
      <c r="AE15" s="461"/>
      <c r="AF15" s="461"/>
      <c r="AG15" s="503"/>
      <c r="AH15" s="460">
        <v>11168</v>
      </c>
      <c r="AI15" s="461"/>
      <c r="AJ15" s="461"/>
      <c r="AK15" s="461"/>
      <c r="AL15" s="462"/>
      <c r="AM15" s="438"/>
      <c r="AN15" s="439"/>
      <c r="AO15" s="439"/>
      <c r="AP15" s="439"/>
      <c r="AQ15" s="439"/>
      <c r="AR15" s="439"/>
      <c r="AS15" s="439"/>
      <c r="AT15" s="440"/>
      <c r="AU15" s="441"/>
      <c r="AV15" s="442"/>
      <c r="AW15" s="442"/>
      <c r="AX15" s="442"/>
      <c r="AY15" s="369" t="s">
        <v>145</v>
      </c>
      <c r="AZ15" s="370"/>
      <c r="BA15" s="370"/>
      <c r="BB15" s="370"/>
      <c r="BC15" s="370"/>
      <c r="BD15" s="370"/>
      <c r="BE15" s="370"/>
      <c r="BF15" s="370"/>
      <c r="BG15" s="370"/>
      <c r="BH15" s="370"/>
      <c r="BI15" s="370"/>
      <c r="BJ15" s="370"/>
      <c r="BK15" s="370"/>
      <c r="BL15" s="370"/>
      <c r="BM15" s="371"/>
      <c r="BN15" s="372">
        <v>11821444</v>
      </c>
      <c r="BO15" s="373"/>
      <c r="BP15" s="373"/>
      <c r="BQ15" s="373"/>
      <c r="BR15" s="373"/>
      <c r="BS15" s="373"/>
      <c r="BT15" s="373"/>
      <c r="BU15" s="374"/>
      <c r="BV15" s="372">
        <v>12265833</v>
      </c>
      <c r="BW15" s="373"/>
      <c r="BX15" s="373"/>
      <c r="BY15" s="373"/>
      <c r="BZ15" s="373"/>
      <c r="CA15" s="373"/>
      <c r="CB15" s="373"/>
      <c r="CC15" s="374"/>
      <c r="CD15" s="510" t="s">
        <v>146</v>
      </c>
      <c r="CE15" s="511"/>
      <c r="CF15" s="511"/>
      <c r="CG15" s="511"/>
      <c r="CH15" s="511"/>
      <c r="CI15" s="511"/>
      <c r="CJ15" s="511"/>
      <c r="CK15" s="511"/>
      <c r="CL15" s="511"/>
      <c r="CM15" s="511"/>
      <c r="CN15" s="511"/>
      <c r="CO15" s="511"/>
      <c r="CP15" s="511"/>
      <c r="CQ15" s="511"/>
      <c r="CR15" s="511"/>
      <c r="CS15" s="512"/>
      <c r="CT15" s="186"/>
      <c r="CU15" s="187"/>
      <c r="CV15" s="187"/>
      <c r="CW15" s="187"/>
      <c r="CX15" s="187"/>
      <c r="CY15" s="187"/>
      <c r="CZ15" s="187"/>
      <c r="DA15" s="188"/>
      <c r="DB15" s="186"/>
      <c r="DC15" s="187"/>
      <c r="DD15" s="187"/>
      <c r="DE15" s="187"/>
      <c r="DF15" s="187"/>
      <c r="DG15" s="187"/>
      <c r="DH15" s="187"/>
      <c r="DI15" s="188"/>
    </row>
    <row r="16" spans="1:119" ht="18.75" customHeight="1" x14ac:dyDescent="0.15">
      <c r="A16" s="176"/>
      <c r="B16" s="472"/>
      <c r="C16" s="473"/>
      <c r="D16" s="473"/>
      <c r="E16" s="473"/>
      <c r="F16" s="473"/>
      <c r="G16" s="473"/>
      <c r="H16" s="473"/>
      <c r="I16" s="473"/>
      <c r="J16" s="473"/>
      <c r="K16" s="474"/>
      <c r="L16" s="490" t="s">
        <v>147</v>
      </c>
      <c r="M16" s="513"/>
      <c r="N16" s="513"/>
      <c r="O16" s="513"/>
      <c r="P16" s="513"/>
      <c r="Q16" s="514"/>
      <c r="R16" s="515" t="s">
        <v>148</v>
      </c>
      <c r="S16" s="516"/>
      <c r="T16" s="516"/>
      <c r="U16" s="516"/>
      <c r="V16" s="517"/>
      <c r="W16" s="399"/>
      <c r="X16" s="400"/>
      <c r="Y16" s="400"/>
      <c r="Z16" s="400"/>
      <c r="AA16" s="400"/>
      <c r="AB16" s="389"/>
      <c r="AC16" s="496">
        <v>23.6</v>
      </c>
      <c r="AD16" s="497"/>
      <c r="AE16" s="497"/>
      <c r="AF16" s="497"/>
      <c r="AG16" s="498"/>
      <c r="AH16" s="496">
        <v>24.1</v>
      </c>
      <c r="AI16" s="497"/>
      <c r="AJ16" s="497"/>
      <c r="AK16" s="497"/>
      <c r="AL16" s="499"/>
      <c r="AM16" s="438"/>
      <c r="AN16" s="439"/>
      <c r="AO16" s="439"/>
      <c r="AP16" s="439"/>
      <c r="AQ16" s="439"/>
      <c r="AR16" s="439"/>
      <c r="AS16" s="439"/>
      <c r="AT16" s="440"/>
      <c r="AU16" s="441"/>
      <c r="AV16" s="442"/>
      <c r="AW16" s="442"/>
      <c r="AX16" s="442"/>
      <c r="AY16" s="443" t="s">
        <v>149</v>
      </c>
      <c r="AZ16" s="444"/>
      <c r="BA16" s="444"/>
      <c r="BB16" s="444"/>
      <c r="BC16" s="444"/>
      <c r="BD16" s="444"/>
      <c r="BE16" s="444"/>
      <c r="BF16" s="444"/>
      <c r="BG16" s="444"/>
      <c r="BH16" s="444"/>
      <c r="BI16" s="444"/>
      <c r="BJ16" s="444"/>
      <c r="BK16" s="444"/>
      <c r="BL16" s="444"/>
      <c r="BM16" s="445"/>
      <c r="BN16" s="409">
        <v>19776179</v>
      </c>
      <c r="BO16" s="410"/>
      <c r="BP16" s="410"/>
      <c r="BQ16" s="410"/>
      <c r="BR16" s="410"/>
      <c r="BS16" s="410"/>
      <c r="BT16" s="410"/>
      <c r="BU16" s="411"/>
      <c r="BV16" s="409">
        <v>18849933</v>
      </c>
      <c r="BW16" s="410"/>
      <c r="BX16" s="410"/>
      <c r="BY16" s="410"/>
      <c r="BZ16" s="410"/>
      <c r="CA16" s="410"/>
      <c r="CB16" s="410"/>
      <c r="CC16" s="411"/>
      <c r="CD16" s="189"/>
      <c r="CE16" s="523"/>
      <c r="CF16" s="523"/>
      <c r="CG16" s="523"/>
      <c r="CH16" s="523"/>
      <c r="CI16" s="523"/>
      <c r="CJ16" s="523"/>
      <c r="CK16" s="523"/>
      <c r="CL16" s="523"/>
      <c r="CM16" s="523"/>
      <c r="CN16" s="523"/>
      <c r="CO16" s="523"/>
      <c r="CP16" s="523"/>
      <c r="CQ16" s="523"/>
      <c r="CR16" s="523"/>
      <c r="CS16" s="524"/>
      <c r="CT16" s="406"/>
      <c r="CU16" s="407"/>
      <c r="CV16" s="407"/>
      <c r="CW16" s="407"/>
      <c r="CX16" s="407"/>
      <c r="CY16" s="407"/>
      <c r="CZ16" s="407"/>
      <c r="DA16" s="408"/>
      <c r="DB16" s="406"/>
      <c r="DC16" s="407"/>
      <c r="DD16" s="407"/>
      <c r="DE16" s="407"/>
      <c r="DF16" s="407"/>
      <c r="DG16" s="407"/>
      <c r="DH16" s="407"/>
      <c r="DI16" s="408"/>
    </row>
    <row r="17" spans="1:113" ht="18.75" customHeight="1" thickBot="1" x14ac:dyDescent="0.2">
      <c r="A17" s="176"/>
      <c r="B17" s="475"/>
      <c r="C17" s="476"/>
      <c r="D17" s="476"/>
      <c r="E17" s="476"/>
      <c r="F17" s="476"/>
      <c r="G17" s="476"/>
      <c r="H17" s="476"/>
      <c r="I17" s="476"/>
      <c r="J17" s="476"/>
      <c r="K17" s="477"/>
      <c r="L17" s="190"/>
      <c r="M17" s="520" t="s">
        <v>150</v>
      </c>
      <c r="N17" s="521"/>
      <c r="O17" s="521"/>
      <c r="P17" s="521"/>
      <c r="Q17" s="522"/>
      <c r="R17" s="515" t="s">
        <v>148</v>
      </c>
      <c r="S17" s="516"/>
      <c r="T17" s="516"/>
      <c r="U17" s="516"/>
      <c r="V17" s="517"/>
      <c r="W17" s="425" t="s">
        <v>151</v>
      </c>
      <c r="X17" s="426"/>
      <c r="Y17" s="426"/>
      <c r="Z17" s="426"/>
      <c r="AA17" s="426"/>
      <c r="AB17" s="416"/>
      <c r="AC17" s="460">
        <v>33680</v>
      </c>
      <c r="AD17" s="461"/>
      <c r="AE17" s="461"/>
      <c r="AF17" s="461"/>
      <c r="AG17" s="503"/>
      <c r="AH17" s="460">
        <v>34423</v>
      </c>
      <c r="AI17" s="461"/>
      <c r="AJ17" s="461"/>
      <c r="AK17" s="461"/>
      <c r="AL17" s="462"/>
      <c r="AM17" s="438"/>
      <c r="AN17" s="439"/>
      <c r="AO17" s="439"/>
      <c r="AP17" s="439"/>
      <c r="AQ17" s="439"/>
      <c r="AR17" s="439"/>
      <c r="AS17" s="439"/>
      <c r="AT17" s="440"/>
      <c r="AU17" s="441"/>
      <c r="AV17" s="442"/>
      <c r="AW17" s="442"/>
      <c r="AX17" s="442"/>
      <c r="AY17" s="443" t="s">
        <v>152</v>
      </c>
      <c r="AZ17" s="444"/>
      <c r="BA17" s="444"/>
      <c r="BB17" s="444"/>
      <c r="BC17" s="444"/>
      <c r="BD17" s="444"/>
      <c r="BE17" s="444"/>
      <c r="BF17" s="444"/>
      <c r="BG17" s="444"/>
      <c r="BH17" s="444"/>
      <c r="BI17" s="444"/>
      <c r="BJ17" s="444"/>
      <c r="BK17" s="444"/>
      <c r="BL17" s="444"/>
      <c r="BM17" s="445"/>
      <c r="BN17" s="409">
        <v>15028694</v>
      </c>
      <c r="BO17" s="410"/>
      <c r="BP17" s="410"/>
      <c r="BQ17" s="410"/>
      <c r="BR17" s="410"/>
      <c r="BS17" s="410"/>
      <c r="BT17" s="410"/>
      <c r="BU17" s="411"/>
      <c r="BV17" s="409">
        <v>15642854</v>
      </c>
      <c r="BW17" s="410"/>
      <c r="BX17" s="410"/>
      <c r="BY17" s="410"/>
      <c r="BZ17" s="410"/>
      <c r="CA17" s="410"/>
      <c r="CB17" s="410"/>
      <c r="CC17" s="411"/>
      <c r="CD17" s="189"/>
      <c r="CE17" s="523"/>
      <c r="CF17" s="523"/>
      <c r="CG17" s="523"/>
      <c r="CH17" s="523"/>
      <c r="CI17" s="523"/>
      <c r="CJ17" s="523"/>
      <c r="CK17" s="523"/>
      <c r="CL17" s="523"/>
      <c r="CM17" s="523"/>
      <c r="CN17" s="523"/>
      <c r="CO17" s="523"/>
      <c r="CP17" s="523"/>
      <c r="CQ17" s="523"/>
      <c r="CR17" s="523"/>
      <c r="CS17" s="524"/>
      <c r="CT17" s="406"/>
      <c r="CU17" s="407"/>
      <c r="CV17" s="407"/>
      <c r="CW17" s="407"/>
      <c r="CX17" s="407"/>
      <c r="CY17" s="407"/>
      <c r="CZ17" s="407"/>
      <c r="DA17" s="408"/>
      <c r="DB17" s="406"/>
      <c r="DC17" s="407"/>
      <c r="DD17" s="407"/>
      <c r="DE17" s="407"/>
      <c r="DF17" s="407"/>
      <c r="DG17" s="407"/>
      <c r="DH17" s="407"/>
      <c r="DI17" s="408"/>
    </row>
    <row r="18" spans="1:113" ht="18.75" customHeight="1" thickBot="1" x14ac:dyDescent="0.2">
      <c r="A18" s="176"/>
      <c r="B18" s="531" t="s">
        <v>153</v>
      </c>
      <c r="C18" s="452"/>
      <c r="D18" s="452"/>
      <c r="E18" s="532"/>
      <c r="F18" s="532"/>
      <c r="G18" s="532"/>
      <c r="H18" s="532"/>
      <c r="I18" s="532"/>
      <c r="J18" s="532"/>
      <c r="K18" s="532"/>
      <c r="L18" s="533">
        <v>39.72</v>
      </c>
      <c r="M18" s="533"/>
      <c r="N18" s="533"/>
      <c r="O18" s="533"/>
      <c r="P18" s="533"/>
      <c r="Q18" s="533"/>
      <c r="R18" s="534"/>
      <c r="S18" s="534"/>
      <c r="T18" s="534"/>
      <c r="U18" s="534"/>
      <c r="V18" s="535"/>
      <c r="W18" s="427"/>
      <c r="X18" s="428"/>
      <c r="Y18" s="428"/>
      <c r="Z18" s="428"/>
      <c r="AA18" s="428"/>
      <c r="AB18" s="419"/>
      <c r="AC18" s="536">
        <v>74.900000000000006</v>
      </c>
      <c r="AD18" s="537"/>
      <c r="AE18" s="537"/>
      <c r="AF18" s="537"/>
      <c r="AG18" s="538"/>
      <c r="AH18" s="536">
        <v>74.400000000000006</v>
      </c>
      <c r="AI18" s="537"/>
      <c r="AJ18" s="537"/>
      <c r="AK18" s="537"/>
      <c r="AL18" s="539"/>
      <c r="AM18" s="438"/>
      <c r="AN18" s="439"/>
      <c r="AO18" s="439"/>
      <c r="AP18" s="439"/>
      <c r="AQ18" s="439"/>
      <c r="AR18" s="439"/>
      <c r="AS18" s="439"/>
      <c r="AT18" s="440"/>
      <c r="AU18" s="441"/>
      <c r="AV18" s="442"/>
      <c r="AW18" s="442"/>
      <c r="AX18" s="442"/>
      <c r="AY18" s="443" t="s">
        <v>154</v>
      </c>
      <c r="AZ18" s="444"/>
      <c r="BA18" s="444"/>
      <c r="BB18" s="444"/>
      <c r="BC18" s="444"/>
      <c r="BD18" s="444"/>
      <c r="BE18" s="444"/>
      <c r="BF18" s="444"/>
      <c r="BG18" s="444"/>
      <c r="BH18" s="444"/>
      <c r="BI18" s="444"/>
      <c r="BJ18" s="444"/>
      <c r="BK18" s="444"/>
      <c r="BL18" s="444"/>
      <c r="BM18" s="445"/>
      <c r="BN18" s="409">
        <v>22240107</v>
      </c>
      <c r="BO18" s="410"/>
      <c r="BP18" s="410"/>
      <c r="BQ18" s="410"/>
      <c r="BR18" s="410"/>
      <c r="BS18" s="410"/>
      <c r="BT18" s="410"/>
      <c r="BU18" s="411"/>
      <c r="BV18" s="409">
        <v>21925878</v>
      </c>
      <c r="BW18" s="410"/>
      <c r="BX18" s="410"/>
      <c r="BY18" s="410"/>
      <c r="BZ18" s="410"/>
      <c r="CA18" s="410"/>
      <c r="CB18" s="410"/>
      <c r="CC18" s="411"/>
      <c r="CD18" s="189"/>
      <c r="CE18" s="523"/>
      <c r="CF18" s="523"/>
      <c r="CG18" s="523"/>
      <c r="CH18" s="523"/>
      <c r="CI18" s="523"/>
      <c r="CJ18" s="523"/>
      <c r="CK18" s="523"/>
      <c r="CL18" s="523"/>
      <c r="CM18" s="523"/>
      <c r="CN18" s="523"/>
      <c r="CO18" s="523"/>
      <c r="CP18" s="523"/>
      <c r="CQ18" s="523"/>
      <c r="CR18" s="523"/>
      <c r="CS18" s="524"/>
      <c r="CT18" s="406"/>
      <c r="CU18" s="407"/>
      <c r="CV18" s="407"/>
      <c r="CW18" s="407"/>
      <c r="CX18" s="407"/>
      <c r="CY18" s="407"/>
      <c r="CZ18" s="407"/>
      <c r="DA18" s="408"/>
      <c r="DB18" s="406"/>
      <c r="DC18" s="407"/>
      <c r="DD18" s="407"/>
      <c r="DE18" s="407"/>
      <c r="DF18" s="407"/>
      <c r="DG18" s="407"/>
      <c r="DH18" s="407"/>
      <c r="DI18" s="408"/>
    </row>
    <row r="19" spans="1:113" ht="18.75" customHeight="1" thickBot="1" x14ac:dyDescent="0.2">
      <c r="A19" s="176"/>
      <c r="B19" s="531" t="s">
        <v>155</v>
      </c>
      <c r="C19" s="452"/>
      <c r="D19" s="452"/>
      <c r="E19" s="532"/>
      <c r="F19" s="532"/>
      <c r="G19" s="532"/>
      <c r="H19" s="532"/>
      <c r="I19" s="532"/>
      <c r="J19" s="532"/>
      <c r="K19" s="532"/>
      <c r="L19" s="540">
        <v>2737</v>
      </c>
      <c r="M19" s="540"/>
      <c r="N19" s="540"/>
      <c r="O19" s="540"/>
      <c r="P19" s="540"/>
      <c r="Q19" s="540"/>
      <c r="R19" s="541"/>
      <c r="S19" s="541"/>
      <c r="T19" s="541"/>
      <c r="U19" s="541"/>
      <c r="V19" s="542"/>
      <c r="W19" s="366"/>
      <c r="X19" s="367"/>
      <c r="Y19" s="367"/>
      <c r="Z19" s="367"/>
      <c r="AA19" s="367"/>
      <c r="AB19" s="367"/>
      <c r="AC19" s="518"/>
      <c r="AD19" s="518"/>
      <c r="AE19" s="518"/>
      <c r="AF19" s="518"/>
      <c r="AG19" s="518"/>
      <c r="AH19" s="518"/>
      <c r="AI19" s="518"/>
      <c r="AJ19" s="518"/>
      <c r="AK19" s="518"/>
      <c r="AL19" s="519"/>
      <c r="AM19" s="438"/>
      <c r="AN19" s="439"/>
      <c r="AO19" s="439"/>
      <c r="AP19" s="439"/>
      <c r="AQ19" s="439"/>
      <c r="AR19" s="439"/>
      <c r="AS19" s="439"/>
      <c r="AT19" s="440"/>
      <c r="AU19" s="441"/>
      <c r="AV19" s="442"/>
      <c r="AW19" s="442"/>
      <c r="AX19" s="442"/>
      <c r="AY19" s="443" t="s">
        <v>156</v>
      </c>
      <c r="AZ19" s="444"/>
      <c r="BA19" s="444"/>
      <c r="BB19" s="444"/>
      <c r="BC19" s="444"/>
      <c r="BD19" s="444"/>
      <c r="BE19" s="444"/>
      <c r="BF19" s="444"/>
      <c r="BG19" s="444"/>
      <c r="BH19" s="444"/>
      <c r="BI19" s="444"/>
      <c r="BJ19" s="444"/>
      <c r="BK19" s="444"/>
      <c r="BL19" s="444"/>
      <c r="BM19" s="445"/>
      <c r="BN19" s="409">
        <v>29167282</v>
      </c>
      <c r="BO19" s="410"/>
      <c r="BP19" s="410"/>
      <c r="BQ19" s="410"/>
      <c r="BR19" s="410"/>
      <c r="BS19" s="410"/>
      <c r="BT19" s="410"/>
      <c r="BU19" s="411"/>
      <c r="BV19" s="409">
        <v>27443196</v>
      </c>
      <c r="BW19" s="410"/>
      <c r="BX19" s="410"/>
      <c r="BY19" s="410"/>
      <c r="BZ19" s="410"/>
      <c r="CA19" s="410"/>
      <c r="CB19" s="410"/>
      <c r="CC19" s="411"/>
      <c r="CD19" s="189"/>
      <c r="CE19" s="523"/>
      <c r="CF19" s="523"/>
      <c r="CG19" s="523"/>
      <c r="CH19" s="523"/>
      <c r="CI19" s="523"/>
      <c r="CJ19" s="523"/>
      <c r="CK19" s="523"/>
      <c r="CL19" s="523"/>
      <c r="CM19" s="523"/>
      <c r="CN19" s="523"/>
      <c r="CO19" s="523"/>
      <c r="CP19" s="523"/>
      <c r="CQ19" s="523"/>
      <c r="CR19" s="523"/>
      <c r="CS19" s="524"/>
      <c r="CT19" s="406"/>
      <c r="CU19" s="407"/>
      <c r="CV19" s="407"/>
      <c r="CW19" s="407"/>
      <c r="CX19" s="407"/>
      <c r="CY19" s="407"/>
      <c r="CZ19" s="407"/>
      <c r="DA19" s="408"/>
      <c r="DB19" s="406"/>
      <c r="DC19" s="407"/>
      <c r="DD19" s="407"/>
      <c r="DE19" s="407"/>
      <c r="DF19" s="407"/>
      <c r="DG19" s="407"/>
      <c r="DH19" s="407"/>
      <c r="DI19" s="408"/>
    </row>
    <row r="20" spans="1:113" ht="18.75" customHeight="1" thickBot="1" x14ac:dyDescent="0.2">
      <c r="A20" s="176"/>
      <c r="B20" s="531" t="s">
        <v>157</v>
      </c>
      <c r="C20" s="452"/>
      <c r="D20" s="452"/>
      <c r="E20" s="532"/>
      <c r="F20" s="532"/>
      <c r="G20" s="532"/>
      <c r="H20" s="532"/>
      <c r="I20" s="532"/>
      <c r="J20" s="532"/>
      <c r="K20" s="532"/>
      <c r="L20" s="540">
        <v>45699</v>
      </c>
      <c r="M20" s="540"/>
      <c r="N20" s="540"/>
      <c r="O20" s="540"/>
      <c r="P20" s="540"/>
      <c r="Q20" s="540"/>
      <c r="R20" s="541"/>
      <c r="S20" s="541"/>
      <c r="T20" s="541"/>
      <c r="U20" s="541"/>
      <c r="V20" s="542"/>
      <c r="W20" s="427"/>
      <c r="X20" s="428"/>
      <c r="Y20" s="428"/>
      <c r="Z20" s="428"/>
      <c r="AA20" s="428"/>
      <c r="AB20" s="428"/>
      <c r="AC20" s="543"/>
      <c r="AD20" s="543"/>
      <c r="AE20" s="543"/>
      <c r="AF20" s="543"/>
      <c r="AG20" s="543"/>
      <c r="AH20" s="543"/>
      <c r="AI20" s="543"/>
      <c r="AJ20" s="543"/>
      <c r="AK20" s="543"/>
      <c r="AL20" s="544"/>
      <c r="AM20" s="545"/>
      <c r="AN20" s="464"/>
      <c r="AO20" s="464"/>
      <c r="AP20" s="464"/>
      <c r="AQ20" s="464"/>
      <c r="AR20" s="464"/>
      <c r="AS20" s="464"/>
      <c r="AT20" s="465"/>
      <c r="AU20" s="546"/>
      <c r="AV20" s="547"/>
      <c r="AW20" s="547"/>
      <c r="AX20" s="548"/>
      <c r="AY20" s="443"/>
      <c r="AZ20" s="444"/>
      <c r="BA20" s="444"/>
      <c r="BB20" s="444"/>
      <c r="BC20" s="444"/>
      <c r="BD20" s="444"/>
      <c r="BE20" s="444"/>
      <c r="BF20" s="444"/>
      <c r="BG20" s="444"/>
      <c r="BH20" s="444"/>
      <c r="BI20" s="444"/>
      <c r="BJ20" s="444"/>
      <c r="BK20" s="444"/>
      <c r="BL20" s="444"/>
      <c r="BM20" s="445"/>
      <c r="BN20" s="409"/>
      <c r="BO20" s="410"/>
      <c r="BP20" s="410"/>
      <c r="BQ20" s="410"/>
      <c r="BR20" s="410"/>
      <c r="BS20" s="410"/>
      <c r="BT20" s="410"/>
      <c r="BU20" s="411"/>
      <c r="BV20" s="409"/>
      <c r="BW20" s="410"/>
      <c r="BX20" s="410"/>
      <c r="BY20" s="410"/>
      <c r="BZ20" s="410"/>
      <c r="CA20" s="410"/>
      <c r="CB20" s="410"/>
      <c r="CC20" s="411"/>
      <c r="CD20" s="189"/>
      <c r="CE20" s="523"/>
      <c r="CF20" s="523"/>
      <c r="CG20" s="523"/>
      <c r="CH20" s="523"/>
      <c r="CI20" s="523"/>
      <c r="CJ20" s="523"/>
      <c r="CK20" s="523"/>
      <c r="CL20" s="523"/>
      <c r="CM20" s="523"/>
      <c r="CN20" s="523"/>
      <c r="CO20" s="523"/>
      <c r="CP20" s="523"/>
      <c r="CQ20" s="523"/>
      <c r="CR20" s="523"/>
      <c r="CS20" s="524"/>
      <c r="CT20" s="406"/>
      <c r="CU20" s="407"/>
      <c r="CV20" s="407"/>
      <c r="CW20" s="407"/>
      <c r="CX20" s="407"/>
      <c r="CY20" s="407"/>
      <c r="CZ20" s="407"/>
      <c r="DA20" s="408"/>
      <c r="DB20" s="406"/>
      <c r="DC20" s="407"/>
      <c r="DD20" s="407"/>
      <c r="DE20" s="407"/>
      <c r="DF20" s="407"/>
      <c r="DG20" s="407"/>
      <c r="DH20" s="407"/>
      <c r="DI20" s="408"/>
    </row>
    <row r="21" spans="1:113" ht="18.75" customHeight="1" thickBot="1" x14ac:dyDescent="0.2">
      <c r="A21" s="176"/>
      <c r="B21" s="549" t="s">
        <v>158</v>
      </c>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U21" s="550"/>
      <c r="AV21" s="550"/>
      <c r="AW21" s="550"/>
      <c r="AX21" s="551"/>
      <c r="AY21" s="525"/>
      <c r="AZ21" s="526"/>
      <c r="BA21" s="526"/>
      <c r="BB21" s="526"/>
      <c r="BC21" s="526"/>
      <c r="BD21" s="526"/>
      <c r="BE21" s="526"/>
      <c r="BF21" s="526"/>
      <c r="BG21" s="526"/>
      <c r="BH21" s="526"/>
      <c r="BI21" s="526"/>
      <c r="BJ21" s="526"/>
      <c r="BK21" s="526"/>
      <c r="BL21" s="526"/>
      <c r="BM21" s="527"/>
      <c r="BN21" s="528"/>
      <c r="BO21" s="529"/>
      <c r="BP21" s="529"/>
      <c r="BQ21" s="529"/>
      <c r="BR21" s="529"/>
      <c r="BS21" s="529"/>
      <c r="BT21" s="529"/>
      <c r="BU21" s="530"/>
      <c r="BV21" s="528"/>
      <c r="BW21" s="529"/>
      <c r="BX21" s="529"/>
      <c r="BY21" s="529"/>
      <c r="BZ21" s="529"/>
      <c r="CA21" s="529"/>
      <c r="CB21" s="529"/>
      <c r="CC21" s="530"/>
      <c r="CD21" s="189"/>
      <c r="CE21" s="523"/>
      <c r="CF21" s="523"/>
      <c r="CG21" s="523"/>
      <c r="CH21" s="523"/>
      <c r="CI21" s="523"/>
      <c r="CJ21" s="523"/>
      <c r="CK21" s="523"/>
      <c r="CL21" s="523"/>
      <c r="CM21" s="523"/>
      <c r="CN21" s="523"/>
      <c r="CO21" s="523"/>
      <c r="CP21" s="523"/>
      <c r="CQ21" s="523"/>
      <c r="CR21" s="523"/>
      <c r="CS21" s="524"/>
      <c r="CT21" s="406"/>
      <c r="CU21" s="407"/>
      <c r="CV21" s="407"/>
      <c r="CW21" s="407"/>
      <c r="CX21" s="407"/>
      <c r="CY21" s="407"/>
      <c r="CZ21" s="407"/>
      <c r="DA21" s="408"/>
      <c r="DB21" s="406"/>
      <c r="DC21" s="407"/>
      <c r="DD21" s="407"/>
      <c r="DE21" s="407"/>
      <c r="DF21" s="407"/>
      <c r="DG21" s="407"/>
      <c r="DH21" s="407"/>
      <c r="DI21" s="408"/>
    </row>
    <row r="22" spans="1:113" ht="18.75" customHeight="1" x14ac:dyDescent="0.15">
      <c r="A22" s="176"/>
      <c r="B22" s="579" t="s">
        <v>159</v>
      </c>
      <c r="C22" s="553"/>
      <c r="D22" s="554"/>
      <c r="E22" s="421" t="s">
        <v>1</v>
      </c>
      <c r="F22" s="426"/>
      <c r="G22" s="426"/>
      <c r="H22" s="426"/>
      <c r="I22" s="426"/>
      <c r="J22" s="426"/>
      <c r="K22" s="416"/>
      <c r="L22" s="421" t="s">
        <v>160</v>
      </c>
      <c r="M22" s="426"/>
      <c r="N22" s="426"/>
      <c r="O22" s="426"/>
      <c r="P22" s="416"/>
      <c r="Q22" s="584" t="s">
        <v>161</v>
      </c>
      <c r="R22" s="585"/>
      <c r="S22" s="585"/>
      <c r="T22" s="585"/>
      <c r="U22" s="585"/>
      <c r="V22" s="586"/>
      <c r="W22" s="552" t="s">
        <v>162</v>
      </c>
      <c r="X22" s="553"/>
      <c r="Y22" s="554"/>
      <c r="Z22" s="421" t="s">
        <v>1</v>
      </c>
      <c r="AA22" s="426"/>
      <c r="AB22" s="426"/>
      <c r="AC22" s="426"/>
      <c r="AD22" s="426"/>
      <c r="AE22" s="426"/>
      <c r="AF22" s="426"/>
      <c r="AG22" s="416"/>
      <c r="AH22" s="590" t="s">
        <v>163</v>
      </c>
      <c r="AI22" s="426"/>
      <c r="AJ22" s="426"/>
      <c r="AK22" s="426"/>
      <c r="AL22" s="416"/>
      <c r="AM22" s="590" t="s">
        <v>164</v>
      </c>
      <c r="AN22" s="591"/>
      <c r="AO22" s="591"/>
      <c r="AP22" s="591"/>
      <c r="AQ22" s="591"/>
      <c r="AR22" s="592"/>
      <c r="AS22" s="584" t="s">
        <v>161</v>
      </c>
      <c r="AT22" s="585"/>
      <c r="AU22" s="585"/>
      <c r="AV22" s="585"/>
      <c r="AW22" s="585"/>
      <c r="AX22" s="596"/>
      <c r="AY22" s="369" t="s">
        <v>165</v>
      </c>
      <c r="AZ22" s="370"/>
      <c r="BA22" s="370"/>
      <c r="BB22" s="370"/>
      <c r="BC22" s="370"/>
      <c r="BD22" s="370"/>
      <c r="BE22" s="370"/>
      <c r="BF22" s="370"/>
      <c r="BG22" s="370"/>
      <c r="BH22" s="370"/>
      <c r="BI22" s="370"/>
      <c r="BJ22" s="370"/>
      <c r="BK22" s="370"/>
      <c r="BL22" s="370"/>
      <c r="BM22" s="371"/>
      <c r="BN22" s="372">
        <v>30355893</v>
      </c>
      <c r="BO22" s="373"/>
      <c r="BP22" s="373"/>
      <c r="BQ22" s="373"/>
      <c r="BR22" s="373"/>
      <c r="BS22" s="373"/>
      <c r="BT22" s="373"/>
      <c r="BU22" s="374"/>
      <c r="BV22" s="372">
        <v>31377368</v>
      </c>
      <c r="BW22" s="373"/>
      <c r="BX22" s="373"/>
      <c r="BY22" s="373"/>
      <c r="BZ22" s="373"/>
      <c r="CA22" s="373"/>
      <c r="CB22" s="373"/>
      <c r="CC22" s="374"/>
      <c r="CD22" s="189"/>
      <c r="CE22" s="523"/>
      <c r="CF22" s="523"/>
      <c r="CG22" s="523"/>
      <c r="CH22" s="523"/>
      <c r="CI22" s="523"/>
      <c r="CJ22" s="523"/>
      <c r="CK22" s="523"/>
      <c r="CL22" s="523"/>
      <c r="CM22" s="523"/>
      <c r="CN22" s="523"/>
      <c r="CO22" s="523"/>
      <c r="CP22" s="523"/>
      <c r="CQ22" s="523"/>
      <c r="CR22" s="523"/>
      <c r="CS22" s="524"/>
      <c r="CT22" s="406"/>
      <c r="CU22" s="407"/>
      <c r="CV22" s="407"/>
      <c r="CW22" s="407"/>
      <c r="CX22" s="407"/>
      <c r="CY22" s="407"/>
      <c r="CZ22" s="407"/>
      <c r="DA22" s="408"/>
      <c r="DB22" s="406"/>
      <c r="DC22" s="407"/>
      <c r="DD22" s="407"/>
      <c r="DE22" s="407"/>
      <c r="DF22" s="407"/>
      <c r="DG22" s="407"/>
      <c r="DH22" s="407"/>
      <c r="DI22" s="408"/>
    </row>
    <row r="23" spans="1:113" ht="18.75" customHeight="1" x14ac:dyDescent="0.15">
      <c r="A23" s="176"/>
      <c r="B23" s="580"/>
      <c r="C23" s="556"/>
      <c r="D23" s="557"/>
      <c r="E23" s="395"/>
      <c r="F23" s="400"/>
      <c r="G23" s="400"/>
      <c r="H23" s="400"/>
      <c r="I23" s="400"/>
      <c r="J23" s="400"/>
      <c r="K23" s="389"/>
      <c r="L23" s="395"/>
      <c r="M23" s="400"/>
      <c r="N23" s="400"/>
      <c r="O23" s="400"/>
      <c r="P23" s="389"/>
      <c r="Q23" s="587"/>
      <c r="R23" s="588"/>
      <c r="S23" s="588"/>
      <c r="T23" s="588"/>
      <c r="U23" s="588"/>
      <c r="V23" s="589"/>
      <c r="W23" s="555"/>
      <c r="X23" s="556"/>
      <c r="Y23" s="557"/>
      <c r="Z23" s="395"/>
      <c r="AA23" s="400"/>
      <c r="AB23" s="400"/>
      <c r="AC23" s="400"/>
      <c r="AD23" s="400"/>
      <c r="AE23" s="400"/>
      <c r="AF23" s="400"/>
      <c r="AG23" s="389"/>
      <c r="AH23" s="395"/>
      <c r="AI23" s="400"/>
      <c r="AJ23" s="400"/>
      <c r="AK23" s="400"/>
      <c r="AL23" s="389"/>
      <c r="AM23" s="593"/>
      <c r="AN23" s="594"/>
      <c r="AO23" s="594"/>
      <c r="AP23" s="594"/>
      <c r="AQ23" s="594"/>
      <c r="AR23" s="595"/>
      <c r="AS23" s="587"/>
      <c r="AT23" s="588"/>
      <c r="AU23" s="588"/>
      <c r="AV23" s="588"/>
      <c r="AW23" s="588"/>
      <c r="AX23" s="597"/>
      <c r="AY23" s="443" t="s">
        <v>166</v>
      </c>
      <c r="AZ23" s="444"/>
      <c r="BA23" s="444"/>
      <c r="BB23" s="444"/>
      <c r="BC23" s="444"/>
      <c r="BD23" s="444"/>
      <c r="BE23" s="444"/>
      <c r="BF23" s="444"/>
      <c r="BG23" s="444"/>
      <c r="BH23" s="444"/>
      <c r="BI23" s="444"/>
      <c r="BJ23" s="444"/>
      <c r="BK23" s="444"/>
      <c r="BL23" s="444"/>
      <c r="BM23" s="445"/>
      <c r="BN23" s="409">
        <v>24914390</v>
      </c>
      <c r="BO23" s="410"/>
      <c r="BP23" s="410"/>
      <c r="BQ23" s="410"/>
      <c r="BR23" s="410"/>
      <c r="BS23" s="410"/>
      <c r="BT23" s="410"/>
      <c r="BU23" s="411"/>
      <c r="BV23" s="409">
        <v>25811380</v>
      </c>
      <c r="BW23" s="410"/>
      <c r="BX23" s="410"/>
      <c r="BY23" s="410"/>
      <c r="BZ23" s="410"/>
      <c r="CA23" s="410"/>
      <c r="CB23" s="410"/>
      <c r="CC23" s="411"/>
      <c r="CD23" s="189"/>
      <c r="CE23" s="523"/>
      <c r="CF23" s="523"/>
      <c r="CG23" s="523"/>
      <c r="CH23" s="523"/>
      <c r="CI23" s="523"/>
      <c r="CJ23" s="523"/>
      <c r="CK23" s="523"/>
      <c r="CL23" s="523"/>
      <c r="CM23" s="523"/>
      <c r="CN23" s="523"/>
      <c r="CO23" s="523"/>
      <c r="CP23" s="523"/>
      <c r="CQ23" s="523"/>
      <c r="CR23" s="523"/>
      <c r="CS23" s="524"/>
      <c r="CT23" s="406"/>
      <c r="CU23" s="407"/>
      <c r="CV23" s="407"/>
      <c r="CW23" s="407"/>
      <c r="CX23" s="407"/>
      <c r="CY23" s="407"/>
      <c r="CZ23" s="407"/>
      <c r="DA23" s="408"/>
      <c r="DB23" s="406"/>
      <c r="DC23" s="407"/>
      <c r="DD23" s="407"/>
      <c r="DE23" s="407"/>
      <c r="DF23" s="407"/>
      <c r="DG23" s="407"/>
      <c r="DH23" s="407"/>
      <c r="DI23" s="408"/>
    </row>
    <row r="24" spans="1:113" ht="18.75" customHeight="1" thickBot="1" x14ac:dyDescent="0.2">
      <c r="A24" s="176"/>
      <c r="B24" s="580"/>
      <c r="C24" s="556"/>
      <c r="D24" s="557"/>
      <c r="E24" s="459" t="s">
        <v>167</v>
      </c>
      <c r="F24" s="439"/>
      <c r="G24" s="439"/>
      <c r="H24" s="439"/>
      <c r="I24" s="439"/>
      <c r="J24" s="439"/>
      <c r="K24" s="440"/>
      <c r="L24" s="460">
        <v>1</v>
      </c>
      <c r="M24" s="461"/>
      <c r="N24" s="461"/>
      <c r="O24" s="461"/>
      <c r="P24" s="503"/>
      <c r="Q24" s="460">
        <v>8080</v>
      </c>
      <c r="R24" s="461"/>
      <c r="S24" s="461"/>
      <c r="T24" s="461"/>
      <c r="U24" s="461"/>
      <c r="V24" s="503"/>
      <c r="W24" s="555"/>
      <c r="X24" s="556"/>
      <c r="Y24" s="557"/>
      <c r="Z24" s="459" t="s">
        <v>168</v>
      </c>
      <c r="AA24" s="439"/>
      <c r="AB24" s="439"/>
      <c r="AC24" s="439"/>
      <c r="AD24" s="439"/>
      <c r="AE24" s="439"/>
      <c r="AF24" s="439"/>
      <c r="AG24" s="440"/>
      <c r="AH24" s="460">
        <v>784</v>
      </c>
      <c r="AI24" s="461"/>
      <c r="AJ24" s="461"/>
      <c r="AK24" s="461"/>
      <c r="AL24" s="503"/>
      <c r="AM24" s="460">
        <v>2426480</v>
      </c>
      <c r="AN24" s="461"/>
      <c r="AO24" s="461"/>
      <c r="AP24" s="461"/>
      <c r="AQ24" s="461"/>
      <c r="AR24" s="503"/>
      <c r="AS24" s="460">
        <v>3095</v>
      </c>
      <c r="AT24" s="461"/>
      <c r="AU24" s="461"/>
      <c r="AV24" s="461"/>
      <c r="AW24" s="461"/>
      <c r="AX24" s="462"/>
      <c r="AY24" s="525" t="s">
        <v>169</v>
      </c>
      <c r="AZ24" s="526"/>
      <c r="BA24" s="526"/>
      <c r="BB24" s="526"/>
      <c r="BC24" s="526"/>
      <c r="BD24" s="526"/>
      <c r="BE24" s="526"/>
      <c r="BF24" s="526"/>
      <c r="BG24" s="526"/>
      <c r="BH24" s="526"/>
      <c r="BI24" s="526"/>
      <c r="BJ24" s="526"/>
      <c r="BK24" s="526"/>
      <c r="BL24" s="526"/>
      <c r="BM24" s="527"/>
      <c r="BN24" s="409">
        <v>14019278</v>
      </c>
      <c r="BO24" s="410"/>
      <c r="BP24" s="410"/>
      <c r="BQ24" s="410"/>
      <c r="BR24" s="410"/>
      <c r="BS24" s="410"/>
      <c r="BT24" s="410"/>
      <c r="BU24" s="411"/>
      <c r="BV24" s="409">
        <v>14886491</v>
      </c>
      <c r="BW24" s="410"/>
      <c r="BX24" s="410"/>
      <c r="BY24" s="410"/>
      <c r="BZ24" s="410"/>
      <c r="CA24" s="410"/>
      <c r="CB24" s="410"/>
      <c r="CC24" s="411"/>
      <c r="CD24" s="189"/>
      <c r="CE24" s="523"/>
      <c r="CF24" s="523"/>
      <c r="CG24" s="523"/>
      <c r="CH24" s="523"/>
      <c r="CI24" s="523"/>
      <c r="CJ24" s="523"/>
      <c r="CK24" s="523"/>
      <c r="CL24" s="523"/>
      <c r="CM24" s="523"/>
      <c r="CN24" s="523"/>
      <c r="CO24" s="523"/>
      <c r="CP24" s="523"/>
      <c r="CQ24" s="523"/>
      <c r="CR24" s="523"/>
      <c r="CS24" s="524"/>
      <c r="CT24" s="406"/>
      <c r="CU24" s="407"/>
      <c r="CV24" s="407"/>
      <c r="CW24" s="407"/>
      <c r="CX24" s="407"/>
      <c r="CY24" s="407"/>
      <c r="CZ24" s="407"/>
      <c r="DA24" s="408"/>
      <c r="DB24" s="406"/>
      <c r="DC24" s="407"/>
      <c r="DD24" s="407"/>
      <c r="DE24" s="407"/>
      <c r="DF24" s="407"/>
      <c r="DG24" s="407"/>
      <c r="DH24" s="407"/>
      <c r="DI24" s="408"/>
    </row>
    <row r="25" spans="1:113" ht="18.75" customHeight="1" x14ac:dyDescent="0.15">
      <c r="A25" s="176"/>
      <c r="B25" s="580"/>
      <c r="C25" s="556"/>
      <c r="D25" s="557"/>
      <c r="E25" s="459" t="s">
        <v>170</v>
      </c>
      <c r="F25" s="439"/>
      <c r="G25" s="439"/>
      <c r="H25" s="439"/>
      <c r="I25" s="439"/>
      <c r="J25" s="439"/>
      <c r="K25" s="440"/>
      <c r="L25" s="460">
        <v>2</v>
      </c>
      <c r="M25" s="461"/>
      <c r="N25" s="461"/>
      <c r="O25" s="461"/>
      <c r="P25" s="503"/>
      <c r="Q25" s="460">
        <v>7560</v>
      </c>
      <c r="R25" s="461"/>
      <c r="S25" s="461"/>
      <c r="T25" s="461"/>
      <c r="U25" s="461"/>
      <c r="V25" s="503"/>
      <c r="W25" s="555"/>
      <c r="X25" s="556"/>
      <c r="Y25" s="557"/>
      <c r="Z25" s="459" t="s">
        <v>171</v>
      </c>
      <c r="AA25" s="439"/>
      <c r="AB25" s="439"/>
      <c r="AC25" s="439"/>
      <c r="AD25" s="439"/>
      <c r="AE25" s="439"/>
      <c r="AF25" s="439"/>
      <c r="AG25" s="440"/>
      <c r="AH25" s="460">
        <v>163</v>
      </c>
      <c r="AI25" s="461"/>
      <c r="AJ25" s="461"/>
      <c r="AK25" s="461"/>
      <c r="AL25" s="503"/>
      <c r="AM25" s="460">
        <v>499595</v>
      </c>
      <c r="AN25" s="461"/>
      <c r="AO25" s="461"/>
      <c r="AP25" s="461"/>
      <c r="AQ25" s="461"/>
      <c r="AR25" s="503"/>
      <c r="AS25" s="460">
        <v>3065</v>
      </c>
      <c r="AT25" s="461"/>
      <c r="AU25" s="461"/>
      <c r="AV25" s="461"/>
      <c r="AW25" s="461"/>
      <c r="AX25" s="462"/>
      <c r="AY25" s="369" t="s">
        <v>172</v>
      </c>
      <c r="AZ25" s="370"/>
      <c r="BA25" s="370"/>
      <c r="BB25" s="370"/>
      <c r="BC25" s="370"/>
      <c r="BD25" s="370"/>
      <c r="BE25" s="370"/>
      <c r="BF25" s="370"/>
      <c r="BG25" s="370"/>
      <c r="BH25" s="370"/>
      <c r="BI25" s="370"/>
      <c r="BJ25" s="370"/>
      <c r="BK25" s="370"/>
      <c r="BL25" s="370"/>
      <c r="BM25" s="371"/>
      <c r="BN25" s="372">
        <v>4035111</v>
      </c>
      <c r="BO25" s="373"/>
      <c r="BP25" s="373"/>
      <c r="BQ25" s="373"/>
      <c r="BR25" s="373"/>
      <c r="BS25" s="373"/>
      <c r="BT25" s="373"/>
      <c r="BU25" s="374"/>
      <c r="BV25" s="372">
        <v>5983993</v>
      </c>
      <c r="BW25" s="373"/>
      <c r="BX25" s="373"/>
      <c r="BY25" s="373"/>
      <c r="BZ25" s="373"/>
      <c r="CA25" s="373"/>
      <c r="CB25" s="373"/>
      <c r="CC25" s="374"/>
      <c r="CD25" s="189"/>
      <c r="CE25" s="523"/>
      <c r="CF25" s="523"/>
      <c r="CG25" s="523"/>
      <c r="CH25" s="523"/>
      <c r="CI25" s="523"/>
      <c r="CJ25" s="523"/>
      <c r="CK25" s="523"/>
      <c r="CL25" s="523"/>
      <c r="CM25" s="523"/>
      <c r="CN25" s="523"/>
      <c r="CO25" s="523"/>
      <c r="CP25" s="523"/>
      <c r="CQ25" s="523"/>
      <c r="CR25" s="523"/>
      <c r="CS25" s="524"/>
      <c r="CT25" s="406"/>
      <c r="CU25" s="407"/>
      <c r="CV25" s="407"/>
      <c r="CW25" s="407"/>
      <c r="CX25" s="407"/>
      <c r="CY25" s="407"/>
      <c r="CZ25" s="407"/>
      <c r="DA25" s="408"/>
      <c r="DB25" s="406"/>
      <c r="DC25" s="407"/>
      <c r="DD25" s="407"/>
      <c r="DE25" s="407"/>
      <c r="DF25" s="407"/>
      <c r="DG25" s="407"/>
      <c r="DH25" s="407"/>
      <c r="DI25" s="408"/>
    </row>
    <row r="26" spans="1:113" ht="18.75" customHeight="1" x14ac:dyDescent="0.15">
      <c r="A26" s="176"/>
      <c r="B26" s="580"/>
      <c r="C26" s="556"/>
      <c r="D26" s="557"/>
      <c r="E26" s="459" t="s">
        <v>173</v>
      </c>
      <c r="F26" s="439"/>
      <c r="G26" s="439"/>
      <c r="H26" s="439"/>
      <c r="I26" s="439"/>
      <c r="J26" s="439"/>
      <c r="K26" s="440"/>
      <c r="L26" s="460">
        <v>1</v>
      </c>
      <c r="M26" s="461"/>
      <c r="N26" s="461"/>
      <c r="O26" s="461"/>
      <c r="P26" s="503"/>
      <c r="Q26" s="460">
        <v>6660</v>
      </c>
      <c r="R26" s="461"/>
      <c r="S26" s="461"/>
      <c r="T26" s="461"/>
      <c r="U26" s="461"/>
      <c r="V26" s="503"/>
      <c r="W26" s="555"/>
      <c r="X26" s="556"/>
      <c r="Y26" s="557"/>
      <c r="Z26" s="459" t="s">
        <v>174</v>
      </c>
      <c r="AA26" s="561"/>
      <c r="AB26" s="561"/>
      <c r="AC26" s="561"/>
      <c r="AD26" s="561"/>
      <c r="AE26" s="561"/>
      <c r="AF26" s="561"/>
      <c r="AG26" s="562"/>
      <c r="AH26" s="460">
        <v>14</v>
      </c>
      <c r="AI26" s="461"/>
      <c r="AJ26" s="461"/>
      <c r="AK26" s="461"/>
      <c r="AL26" s="503"/>
      <c r="AM26" s="460">
        <v>44800</v>
      </c>
      <c r="AN26" s="461"/>
      <c r="AO26" s="461"/>
      <c r="AP26" s="461"/>
      <c r="AQ26" s="461"/>
      <c r="AR26" s="503"/>
      <c r="AS26" s="460">
        <v>3200</v>
      </c>
      <c r="AT26" s="461"/>
      <c r="AU26" s="461"/>
      <c r="AV26" s="461"/>
      <c r="AW26" s="461"/>
      <c r="AX26" s="462"/>
      <c r="AY26" s="412" t="s">
        <v>175</v>
      </c>
      <c r="AZ26" s="413"/>
      <c r="BA26" s="413"/>
      <c r="BB26" s="413"/>
      <c r="BC26" s="413"/>
      <c r="BD26" s="413"/>
      <c r="BE26" s="413"/>
      <c r="BF26" s="413"/>
      <c r="BG26" s="413"/>
      <c r="BH26" s="413"/>
      <c r="BI26" s="413"/>
      <c r="BJ26" s="413"/>
      <c r="BK26" s="413"/>
      <c r="BL26" s="413"/>
      <c r="BM26" s="414"/>
      <c r="BN26" s="409">
        <v>257485</v>
      </c>
      <c r="BO26" s="410"/>
      <c r="BP26" s="410"/>
      <c r="BQ26" s="410"/>
      <c r="BR26" s="410"/>
      <c r="BS26" s="410"/>
      <c r="BT26" s="410"/>
      <c r="BU26" s="411"/>
      <c r="BV26" s="409">
        <v>159549</v>
      </c>
      <c r="BW26" s="410"/>
      <c r="BX26" s="410"/>
      <c r="BY26" s="410"/>
      <c r="BZ26" s="410"/>
      <c r="CA26" s="410"/>
      <c r="CB26" s="410"/>
      <c r="CC26" s="411"/>
      <c r="CD26" s="189"/>
      <c r="CE26" s="523"/>
      <c r="CF26" s="523"/>
      <c r="CG26" s="523"/>
      <c r="CH26" s="523"/>
      <c r="CI26" s="523"/>
      <c r="CJ26" s="523"/>
      <c r="CK26" s="523"/>
      <c r="CL26" s="523"/>
      <c r="CM26" s="523"/>
      <c r="CN26" s="523"/>
      <c r="CO26" s="523"/>
      <c r="CP26" s="523"/>
      <c r="CQ26" s="523"/>
      <c r="CR26" s="523"/>
      <c r="CS26" s="524"/>
      <c r="CT26" s="406"/>
      <c r="CU26" s="407"/>
      <c r="CV26" s="407"/>
      <c r="CW26" s="407"/>
      <c r="CX26" s="407"/>
      <c r="CY26" s="407"/>
      <c r="CZ26" s="407"/>
      <c r="DA26" s="408"/>
      <c r="DB26" s="406"/>
      <c r="DC26" s="407"/>
      <c r="DD26" s="407"/>
      <c r="DE26" s="407"/>
      <c r="DF26" s="407"/>
      <c r="DG26" s="407"/>
      <c r="DH26" s="407"/>
      <c r="DI26" s="408"/>
    </row>
    <row r="27" spans="1:113" ht="18.75" customHeight="1" thickBot="1" x14ac:dyDescent="0.2">
      <c r="A27" s="176"/>
      <c r="B27" s="580"/>
      <c r="C27" s="556"/>
      <c r="D27" s="557"/>
      <c r="E27" s="459" t="s">
        <v>176</v>
      </c>
      <c r="F27" s="439"/>
      <c r="G27" s="439"/>
      <c r="H27" s="439"/>
      <c r="I27" s="439"/>
      <c r="J27" s="439"/>
      <c r="K27" s="440"/>
      <c r="L27" s="460">
        <v>1</v>
      </c>
      <c r="M27" s="461"/>
      <c r="N27" s="461"/>
      <c r="O27" s="461"/>
      <c r="P27" s="503"/>
      <c r="Q27" s="460">
        <v>7000</v>
      </c>
      <c r="R27" s="461"/>
      <c r="S27" s="461"/>
      <c r="T27" s="461"/>
      <c r="U27" s="461"/>
      <c r="V27" s="503"/>
      <c r="W27" s="555"/>
      <c r="X27" s="556"/>
      <c r="Y27" s="557"/>
      <c r="Z27" s="459" t="s">
        <v>177</v>
      </c>
      <c r="AA27" s="439"/>
      <c r="AB27" s="439"/>
      <c r="AC27" s="439"/>
      <c r="AD27" s="439"/>
      <c r="AE27" s="439"/>
      <c r="AF27" s="439"/>
      <c r="AG27" s="440"/>
      <c r="AH27" s="460">
        <v>46</v>
      </c>
      <c r="AI27" s="461"/>
      <c r="AJ27" s="461"/>
      <c r="AK27" s="461"/>
      <c r="AL27" s="503"/>
      <c r="AM27" s="460">
        <v>165698</v>
      </c>
      <c r="AN27" s="461"/>
      <c r="AO27" s="461"/>
      <c r="AP27" s="461"/>
      <c r="AQ27" s="461"/>
      <c r="AR27" s="503"/>
      <c r="AS27" s="460">
        <v>3602</v>
      </c>
      <c r="AT27" s="461"/>
      <c r="AU27" s="461"/>
      <c r="AV27" s="461"/>
      <c r="AW27" s="461"/>
      <c r="AX27" s="462"/>
      <c r="AY27" s="504" t="s">
        <v>178</v>
      </c>
      <c r="AZ27" s="505"/>
      <c r="BA27" s="505"/>
      <c r="BB27" s="505"/>
      <c r="BC27" s="505"/>
      <c r="BD27" s="505"/>
      <c r="BE27" s="505"/>
      <c r="BF27" s="505"/>
      <c r="BG27" s="505"/>
      <c r="BH27" s="505"/>
      <c r="BI27" s="505"/>
      <c r="BJ27" s="505"/>
      <c r="BK27" s="505"/>
      <c r="BL27" s="505"/>
      <c r="BM27" s="506"/>
      <c r="BN27" s="528" t="s">
        <v>127</v>
      </c>
      <c r="BO27" s="529"/>
      <c r="BP27" s="529"/>
      <c r="BQ27" s="529"/>
      <c r="BR27" s="529"/>
      <c r="BS27" s="529"/>
      <c r="BT27" s="529"/>
      <c r="BU27" s="530"/>
      <c r="BV27" s="528" t="s">
        <v>127</v>
      </c>
      <c r="BW27" s="529"/>
      <c r="BX27" s="529"/>
      <c r="BY27" s="529"/>
      <c r="BZ27" s="529"/>
      <c r="CA27" s="529"/>
      <c r="CB27" s="529"/>
      <c r="CC27" s="530"/>
      <c r="CD27" s="191"/>
      <c r="CE27" s="523"/>
      <c r="CF27" s="523"/>
      <c r="CG27" s="523"/>
      <c r="CH27" s="523"/>
      <c r="CI27" s="523"/>
      <c r="CJ27" s="523"/>
      <c r="CK27" s="523"/>
      <c r="CL27" s="523"/>
      <c r="CM27" s="523"/>
      <c r="CN27" s="523"/>
      <c r="CO27" s="523"/>
      <c r="CP27" s="523"/>
      <c r="CQ27" s="523"/>
      <c r="CR27" s="523"/>
      <c r="CS27" s="524"/>
      <c r="CT27" s="406"/>
      <c r="CU27" s="407"/>
      <c r="CV27" s="407"/>
      <c r="CW27" s="407"/>
      <c r="CX27" s="407"/>
      <c r="CY27" s="407"/>
      <c r="CZ27" s="407"/>
      <c r="DA27" s="408"/>
      <c r="DB27" s="406"/>
      <c r="DC27" s="407"/>
      <c r="DD27" s="407"/>
      <c r="DE27" s="407"/>
      <c r="DF27" s="407"/>
      <c r="DG27" s="407"/>
      <c r="DH27" s="407"/>
      <c r="DI27" s="408"/>
    </row>
    <row r="28" spans="1:113" ht="18.75" customHeight="1" x14ac:dyDescent="0.15">
      <c r="A28" s="176"/>
      <c r="B28" s="580"/>
      <c r="C28" s="556"/>
      <c r="D28" s="557"/>
      <c r="E28" s="459" t="s">
        <v>179</v>
      </c>
      <c r="F28" s="439"/>
      <c r="G28" s="439"/>
      <c r="H28" s="439"/>
      <c r="I28" s="439"/>
      <c r="J28" s="439"/>
      <c r="K28" s="440"/>
      <c r="L28" s="460">
        <v>1</v>
      </c>
      <c r="M28" s="461"/>
      <c r="N28" s="461"/>
      <c r="O28" s="461"/>
      <c r="P28" s="503"/>
      <c r="Q28" s="460">
        <v>6500</v>
      </c>
      <c r="R28" s="461"/>
      <c r="S28" s="461"/>
      <c r="T28" s="461"/>
      <c r="U28" s="461"/>
      <c r="V28" s="503"/>
      <c r="W28" s="555"/>
      <c r="X28" s="556"/>
      <c r="Y28" s="557"/>
      <c r="Z28" s="459" t="s">
        <v>180</v>
      </c>
      <c r="AA28" s="439"/>
      <c r="AB28" s="439"/>
      <c r="AC28" s="439"/>
      <c r="AD28" s="439"/>
      <c r="AE28" s="439"/>
      <c r="AF28" s="439"/>
      <c r="AG28" s="440"/>
      <c r="AH28" s="460" t="s">
        <v>181</v>
      </c>
      <c r="AI28" s="461"/>
      <c r="AJ28" s="461"/>
      <c r="AK28" s="461"/>
      <c r="AL28" s="503"/>
      <c r="AM28" s="460" t="s">
        <v>181</v>
      </c>
      <c r="AN28" s="461"/>
      <c r="AO28" s="461"/>
      <c r="AP28" s="461"/>
      <c r="AQ28" s="461"/>
      <c r="AR28" s="503"/>
      <c r="AS28" s="460" t="s">
        <v>181</v>
      </c>
      <c r="AT28" s="461"/>
      <c r="AU28" s="461"/>
      <c r="AV28" s="461"/>
      <c r="AW28" s="461"/>
      <c r="AX28" s="462"/>
      <c r="AY28" s="563" t="s">
        <v>182</v>
      </c>
      <c r="AZ28" s="564"/>
      <c r="BA28" s="564"/>
      <c r="BB28" s="565"/>
      <c r="BC28" s="369" t="s">
        <v>48</v>
      </c>
      <c r="BD28" s="370"/>
      <c r="BE28" s="370"/>
      <c r="BF28" s="370"/>
      <c r="BG28" s="370"/>
      <c r="BH28" s="370"/>
      <c r="BI28" s="370"/>
      <c r="BJ28" s="370"/>
      <c r="BK28" s="370"/>
      <c r="BL28" s="370"/>
      <c r="BM28" s="371"/>
      <c r="BN28" s="372">
        <v>4159434</v>
      </c>
      <c r="BO28" s="373"/>
      <c r="BP28" s="373"/>
      <c r="BQ28" s="373"/>
      <c r="BR28" s="373"/>
      <c r="BS28" s="373"/>
      <c r="BT28" s="373"/>
      <c r="BU28" s="374"/>
      <c r="BV28" s="372">
        <v>3347114</v>
      </c>
      <c r="BW28" s="373"/>
      <c r="BX28" s="373"/>
      <c r="BY28" s="373"/>
      <c r="BZ28" s="373"/>
      <c r="CA28" s="373"/>
      <c r="CB28" s="373"/>
      <c r="CC28" s="374"/>
      <c r="CD28" s="189"/>
      <c r="CE28" s="523"/>
      <c r="CF28" s="523"/>
      <c r="CG28" s="523"/>
      <c r="CH28" s="523"/>
      <c r="CI28" s="523"/>
      <c r="CJ28" s="523"/>
      <c r="CK28" s="523"/>
      <c r="CL28" s="523"/>
      <c r="CM28" s="523"/>
      <c r="CN28" s="523"/>
      <c r="CO28" s="523"/>
      <c r="CP28" s="523"/>
      <c r="CQ28" s="523"/>
      <c r="CR28" s="523"/>
      <c r="CS28" s="524"/>
      <c r="CT28" s="406"/>
      <c r="CU28" s="407"/>
      <c r="CV28" s="407"/>
      <c r="CW28" s="407"/>
      <c r="CX28" s="407"/>
      <c r="CY28" s="407"/>
      <c r="CZ28" s="407"/>
      <c r="DA28" s="408"/>
      <c r="DB28" s="406"/>
      <c r="DC28" s="407"/>
      <c r="DD28" s="407"/>
      <c r="DE28" s="407"/>
      <c r="DF28" s="407"/>
      <c r="DG28" s="407"/>
      <c r="DH28" s="407"/>
      <c r="DI28" s="408"/>
    </row>
    <row r="29" spans="1:113" ht="18.75" customHeight="1" x14ac:dyDescent="0.15">
      <c r="A29" s="176"/>
      <c r="B29" s="580"/>
      <c r="C29" s="556"/>
      <c r="D29" s="557"/>
      <c r="E29" s="459" t="s">
        <v>183</v>
      </c>
      <c r="F29" s="439"/>
      <c r="G29" s="439"/>
      <c r="H29" s="439"/>
      <c r="I29" s="439"/>
      <c r="J29" s="439"/>
      <c r="K29" s="440"/>
      <c r="L29" s="460">
        <v>16</v>
      </c>
      <c r="M29" s="461"/>
      <c r="N29" s="461"/>
      <c r="O29" s="461"/>
      <c r="P29" s="503"/>
      <c r="Q29" s="460">
        <v>6100</v>
      </c>
      <c r="R29" s="461"/>
      <c r="S29" s="461"/>
      <c r="T29" s="461"/>
      <c r="U29" s="461"/>
      <c r="V29" s="503"/>
      <c r="W29" s="558"/>
      <c r="X29" s="559"/>
      <c r="Y29" s="560"/>
      <c r="Z29" s="459" t="s">
        <v>184</v>
      </c>
      <c r="AA29" s="439"/>
      <c r="AB29" s="439"/>
      <c r="AC29" s="439"/>
      <c r="AD29" s="439"/>
      <c r="AE29" s="439"/>
      <c r="AF29" s="439"/>
      <c r="AG29" s="440"/>
      <c r="AH29" s="460">
        <v>830</v>
      </c>
      <c r="AI29" s="461"/>
      <c r="AJ29" s="461"/>
      <c r="AK29" s="461"/>
      <c r="AL29" s="503"/>
      <c r="AM29" s="460">
        <v>2592178</v>
      </c>
      <c r="AN29" s="461"/>
      <c r="AO29" s="461"/>
      <c r="AP29" s="461"/>
      <c r="AQ29" s="461"/>
      <c r="AR29" s="503"/>
      <c r="AS29" s="460">
        <v>3123</v>
      </c>
      <c r="AT29" s="461"/>
      <c r="AU29" s="461"/>
      <c r="AV29" s="461"/>
      <c r="AW29" s="461"/>
      <c r="AX29" s="462"/>
      <c r="AY29" s="566"/>
      <c r="AZ29" s="567"/>
      <c r="BA29" s="567"/>
      <c r="BB29" s="568"/>
      <c r="BC29" s="443" t="s">
        <v>185</v>
      </c>
      <c r="BD29" s="444"/>
      <c r="BE29" s="444"/>
      <c r="BF29" s="444"/>
      <c r="BG29" s="444"/>
      <c r="BH29" s="444"/>
      <c r="BI29" s="444"/>
      <c r="BJ29" s="444"/>
      <c r="BK29" s="444"/>
      <c r="BL29" s="444"/>
      <c r="BM29" s="445"/>
      <c r="BN29" s="409" t="s">
        <v>181</v>
      </c>
      <c r="BO29" s="410"/>
      <c r="BP29" s="410"/>
      <c r="BQ29" s="410"/>
      <c r="BR29" s="410"/>
      <c r="BS29" s="410"/>
      <c r="BT29" s="410"/>
      <c r="BU29" s="411"/>
      <c r="BV29" s="409" t="s">
        <v>181</v>
      </c>
      <c r="BW29" s="410"/>
      <c r="BX29" s="410"/>
      <c r="BY29" s="410"/>
      <c r="BZ29" s="410"/>
      <c r="CA29" s="410"/>
      <c r="CB29" s="410"/>
      <c r="CC29" s="411"/>
      <c r="CD29" s="191"/>
      <c r="CE29" s="523"/>
      <c r="CF29" s="523"/>
      <c r="CG29" s="523"/>
      <c r="CH29" s="523"/>
      <c r="CI29" s="523"/>
      <c r="CJ29" s="523"/>
      <c r="CK29" s="523"/>
      <c r="CL29" s="523"/>
      <c r="CM29" s="523"/>
      <c r="CN29" s="523"/>
      <c r="CO29" s="523"/>
      <c r="CP29" s="523"/>
      <c r="CQ29" s="523"/>
      <c r="CR29" s="523"/>
      <c r="CS29" s="524"/>
      <c r="CT29" s="406"/>
      <c r="CU29" s="407"/>
      <c r="CV29" s="407"/>
      <c r="CW29" s="407"/>
      <c r="CX29" s="407"/>
      <c r="CY29" s="407"/>
      <c r="CZ29" s="407"/>
      <c r="DA29" s="408"/>
      <c r="DB29" s="406"/>
      <c r="DC29" s="407"/>
      <c r="DD29" s="407"/>
      <c r="DE29" s="407"/>
      <c r="DF29" s="407"/>
      <c r="DG29" s="407"/>
      <c r="DH29" s="407"/>
      <c r="DI29" s="408"/>
    </row>
    <row r="30" spans="1:113" ht="18.75" customHeight="1" thickBot="1" x14ac:dyDescent="0.2">
      <c r="A30" s="176"/>
      <c r="B30" s="581"/>
      <c r="C30" s="582"/>
      <c r="D30" s="583"/>
      <c r="E30" s="463"/>
      <c r="F30" s="464"/>
      <c r="G30" s="464"/>
      <c r="H30" s="464"/>
      <c r="I30" s="464"/>
      <c r="J30" s="464"/>
      <c r="K30" s="465"/>
      <c r="L30" s="573"/>
      <c r="M30" s="574"/>
      <c r="N30" s="574"/>
      <c r="O30" s="574"/>
      <c r="P30" s="575"/>
      <c r="Q30" s="573"/>
      <c r="R30" s="574"/>
      <c r="S30" s="574"/>
      <c r="T30" s="574"/>
      <c r="U30" s="574"/>
      <c r="V30" s="575"/>
      <c r="W30" s="576" t="s">
        <v>186</v>
      </c>
      <c r="X30" s="577"/>
      <c r="Y30" s="577"/>
      <c r="Z30" s="577"/>
      <c r="AA30" s="577"/>
      <c r="AB30" s="577"/>
      <c r="AC30" s="577"/>
      <c r="AD30" s="577"/>
      <c r="AE30" s="577"/>
      <c r="AF30" s="577"/>
      <c r="AG30" s="578"/>
      <c r="AH30" s="536">
        <v>100.4</v>
      </c>
      <c r="AI30" s="537"/>
      <c r="AJ30" s="537"/>
      <c r="AK30" s="537"/>
      <c r="AL30" s="537"/>
      <c r="AM30" s="537"/>
      <c r="AN30" s="537"/>
      <c r="AO30" s="537"/>
      <c r="AP30" s="537"/>
      <c r="AQ30" s="537"/>
      <c r="AR30" s="537"/>
      <c r="AS30" s="537"/>
      <c r="AT30" s="537"/>
      <c r="AU30" s="537"/>
      <c r="AV30" s="537"/>
      <c r="AW30" s="537"/>
      <c r="AX30" s="539"/>
      <c r="AY30" s="569"/>
      <c r="AZ30" s="570"/>
      <c r="BA30" s="570"/>
      <c r="BB30" s="571"/>
      <c r="BC30" s="525" t="s">
        <v>50</v>
      </c>
      <c r="BD30" s="526"/>
      <c r="BE30" s="526"/>
      <c r="BF30" s="526"/>
      <c r="BG30" s="526"/>
      <c r="BH30" s="526"/>
      <c r="BI30" s="526"/>
      <c r="BJ30" s="526"/>
      <c r="BK30" s="526"/>
      <c r="BL30" s="526"/>
      <c r="BM30" s="527"/>
      <c r="BN30" s="528">
        <v>7016662</v>
      </c>
      <c r="BO30" s="529"/>
      <c r="BP30" s="529"/>
      <c r="BQ30" s="529"/>
      <c r="BR30" s="529"/>
      <c r="BS30" s="529"/>
      <c r="BT30" s="529"/>
      <c r="BU30" s="530"/>
      <c r="BV30" s="528">
        <v>6230910</v>
      </c>
      <c r="BW30" s="529"/>
      <c r="BX30" s="529"/>
      <c r="BY30" s="529"/>
      <c r="BZ30" s="529"/>
      <c r="CA30" s="529"/>
      <c r="CB30" s="529"/>
      <c r="CC30" s="530"/>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15">
      <c r="A31" s="176"/>
      <c r="B31" s="198"/>
      <c r="DI31" s="199"/>
    </row>
    <row r="32" spans="1:113" ht="13.5" customHeight="1" x14ac:dyDescent="0.15">
      <c r="A32" s="176"/>
      <c r="B32" s="200"/>
      <c r="C32" s="572" t="s">
        <v>187</v>
      </c>
      <c r="D32" s="572"/>
      <c r="E32" s="572"/>
      <c r="F32" s="572"/>
      <c r="G32" s="572"/>
      <c r="H32" s="572"/>
      <c r="I32" s="572"/>
      <c r="J32" s="572"/>
      <c r="K32" s="572"/>
      <c r="L32" s="572"/>
      <c r="M32" s="572"/>
      <c r="N32" s="572"/>
      <c r="O32" s="572"/>
      <c r="P32" s="572"/>
      <c r="Q32" s="572"/>
      <c r="R32" s="572"/>
      <c r="S32" s="572"/>
      <c r="U32" s="413" t="s">
        <v>188</v>
      </c>
      <c r="V32" s="413"/>
      <c r="W32" s="413"/>
      <c r="X32" s="413"/>
      <c r="Y32" s="413"/>
      <c r="Z32" s="413"/>
      <c r="AA32" s="413"/>
      <c r="AB32" s="413"/>
      <c r="AC32" s="413"/>
      <c r="AD32" s="413"/>
      <c r="AE32" s="413"/>
      <c r="AF32" s="413"/>
      <c r="AG32" s="413"/>
      <c r="AH32" s="413"/>
      <c r="AI32" s="413"/>
      <c r="AJ32" s="413"/>
      <c r="AK32" s="413"/>
      <c r="AM32" s="413" t="s">
        <v>189</v>
      </c>
      <c r="AN32" s="413"/>
      <c r="AO32" s="413"/>
      <c r="AP32" s="413"/>
      <c r="AQ32" s="413"/>
      <c r="AR32" s="413"/>
      <c r="AS32" s="413"/>
      <c r="AT32" s="413"/>
      <c r="AU32" s="413"/>
      <c r="AV32" s="413"/>
      <c r="AW32" s="413"/>
      <c r="AX32" s="413"/>
      <c r="AY32" s="413"/>
      <c r="AZ32" s="413"/>
      <c r="BA32" s="413"/>
      <c r="BB32" s="413"/>
      <c r="BC32" s="413"/>
      <c r="BE32" s="413" t="s">
        <v>190</v>
      </c>
      <c r="BF32" s="413"/>
      <c r="BG32" s="413"/>
      <c r="BH32" s="413"/>
      <c r="BI32" s="413"/>
      <c r="BJ32" s="413"/>
      <c r="BK32" s="413"/>
      <c r="BL32" s="413"/>
      <c r="BM32" s="413"/>
      <c r="BN32" s="413"/>
      <c r="BO32" s="413"/>
      <c r="BP32" s="413"/>
      <c r="BQ32" s="413"/>
      <c r="BR32" s="413"/>
      <c r="BS32" s="413"/>
      <c r="BT32" s="413"/>
      <c r="BU32" s="413"/>
      <c r="BW32" s="413" t="s">
        <v>191</v>
      </c>
      <c r="BX32" s="413"/>
      <c r="BY32" s="413"/>
      <c r="BZ32" s="413"/>
      <c r="CA32" s="413"/>
      <c r="CB32" s="413"/>
      <c r="CC32" s="413"/>
      <c r="CD32" s="413"/>
      <c r="CE32" s="413"/>
      <c r="CF32" s="413"/>
      <c r="CG32" s="413"/>
      <c r="CH32" s="413"/>
      <c r="CI32" s="413"/>
      <c r="CJ32" s="413"/>
      <c r="CK32" s="413"/>
      <c r="CL32" s="413"/>
      <c r="CM32" s="413"/>
      <c r="CO32" s="413" t="s">
        <v>192</v>
      </c>
      <c r="CP32" s="413"/>
      <c r="CQ32" s="413"/>
      <c r="CR32" s="413"/>
      <c r="CS32" s="413"/>
      <c r="CT32" s="413"/>
      <c r="CU32" s="413"/>
      <c r="CV32" s="413"/>
      <c r="CW32" s="413"/>
      <c r="CX32" s="413"/>
      <c r="CY32" s="413"/>
      <c r="CZ32" s="413"/>
      <c r="DA32" s="413"/>
      <c r="DB32" s="413"/>
      <c r="DC32" s="413"/>
      <c r="DD32" s="413"/>
      <c r="DE32" s="413"/>
      <c r="DI32" s="199"/>
    </row>
    <row r="33" spans="1:113" ht="13.5" customHeight="1" x14ac:dyDescent="0.15">
      <c r="A33" s="176"/>
      <c r="B33" s="200"/>
      <c r="C33" s="433" t="s">
        <v>193</v>
      </c>
      <c r="D33" s="433"/>
      <c r="E33" s="398" t="s">
        <v>194</v>
      </c>
      <c r="F33" s="398"/>
      <c r="G33" s="398"/>
      <c r="H33" s="398"/>
      <c r="I33" s="398"/>
      <c r="J33" s="398"/>
      <c r="K33" s="398"/>
      <c r="L33" s="398"/>
      <c r="M33" s="398"/>
      <c r="N33" s="398"/>
      <c r="O33" s="398"/>
      <c r="P33" s="398"/>
      <c r="Q33" s="398"/>
      <c r="R33" s="398"/>
      <c r="S33" s="398"/>
      <c r="T33" s="201"/>
      <c r="U33" s="433" t="s">
        <v>193</v>
      </c>
      <c r="V33" s="433"/>
      <c r="W33" s="398" t="s">
        <v>194</v>
      </c>
      <c r="X33" s="398"/>
      <c r="Y33" s="398"/>
      <c r="Z33" s="398"/>
      <c r="AA33" s="398"/>
      <c r="AB33" s="398"/>
      <c r="AC33" s="398"/>
      <c r="AD33" s="398"/>
      <c r="AE33" s="398"/>
      <c r="AF33" s="398"/>
      <c r="AG33" s="398"/>
      <c r="AH33" s="398"/>
      <c r="AI33" s="398"/>
      <c r="AJ33" s="398"/>
      <c r="AK33" s="398"/>
      <c r="AL33" s="201"/>
      <c r="AM33" s="433" t="s">
        <v>195</v>
      </c>
      <c r="AN33" s="433"/>
      <c r="AO33" s="398" t="s">
        <v>196</v>
      </c>
      <c r="AP33" s="398"/>
      <c r="AQ33" s="398"/>
      <c r="AR33" s="398"/>
      <c r="AS33" s="398"/>
      <c r="AT33" s="398"/>
      <c r="AU33" s="398"/>
      <c r="AV33" s="398"/>
      <c r="AW33" s="398"/>
      <c r="AX33" s="398"/>
      <c r="AY33" s="398"/>
      <c r="AZ33" s="398"/>
      <c r="BA33" s="398"/>
      <c r="BB33" s="398"/>
      <c r="BC33" s="398"/>
      <c r="BD33" s="202"/>
      <c r="BE33" s="398" t="s">
        <v>197</v>
      </c>
      <c r="BF33" s="398"/>
      <c r="BG33" s="398" t="s">
        <v>198</v>
      </c>
      <c r="BH33" s="398"/>
      <c r="BI33" s="398"/>
      <c r="BJ33" s="398"/>
      <c r="BK33" s="398"/>
      <c r="BL33" s="398"/>
      <c r="BM33" s="398"/>
      <c r="BN33" s="398"/>
      <c r="BO33" s="398"/>
      <c r="BP33" s="398"/>
      <c r="BQ33" s="398"/>
      <c r="BR33" s="398"/>
      <c r="BS33" s="398"/>
      <c r="BT33" s="398"/>
      <c r="BU33" s="398"/>
      <c r="BV33" s="202"/>
      <c r="BW33" s="433" t="s">
        <v>197</v>
      </c>
      <c r="BX33" s="433"/>
      <c r="BY33" s="398" t="s">
        <v>199</v>
      </c>
      <c r="BZ33" s="398"/>
      <c r="CA33" s="398"/>
      <c r="CB33" s="398"/>
      <c r="CC33" s="398"/>
      <c r="CD33" s="398"/>
      <c r="CE33" s="398"/>
      <c r="CF33" s="398"/>
      <c r="CG33" s="398"/>
      <c r="CH33" s="398"/>
      <c r="CI33" s="398"/>
      <c r="CJ33" s="398"/>
      <c r="CK33" s="398"/>
      <c r="CL33" s="398"/>
      <c r="CM33" s="398"/>
      <c r="CN33" s="201"/>
      <c r="CO33" s="433" t="s">
        <v>193</v>
      </c>
      <c r="CP33" s="433"/>
      <c r="CQ33" s="398" t="s">
        <v>200</v>
      </c>
      <c r="CR33" s="398"/>
      <c r="CS33" s="398"/>
      <c r="CT33" s="398"/>
      <c r="CU33" s="398"/>
      <c r="CV33" s="398"/>
      <c r="CW33" s="398"/>
      <c r="CX33" s="398"/>
      <c r="CY33" s="398"/>
      <c r="CZ33" s="398"/>
      <c r="DA33" s="398"/>
      <c r="DB33" s="398"/>
      <c r="DC33" s="398"/>
      <c r="DD33" s="398"/>
      <c r="DE33" s="398"/>
      <c r="DF33" s="201"/>
      <c r="DG33" s="598" t="s">
        <v>201</v>
      </c>
      <c r="DH33" s="598"/>
      <c r="DI33" s="203"/>
    </row>
    <row r="34" spans="1:113" ht="32.25" customHeight="1" x14ac:dyDescent="0.15">
      <c r="A34" s="176"/>
      <c r="B34" s="200"/>
      <c r="C34" s="599">
        <f>IF(E34="","",1)</f>
        <v>1</v>
      </c>
      <c r="D34" s="599"/>
      <c r="E34" s="600" t="str">
        <f>IF('各会計、関係団体の財政状況及び健全化判断比率'!B7="","",'各会計、関係団体の財政状況及び健全化判断比率'!B7)</f>
        <v>一般会計</v>
      </c>
      <c r="F34" s="600"/>
      <c r="G34" s="600"/>
      <c r="H34" s="600"/>
      <c r="I34" s="600"/>
      <c r="J34" s="600"/>
      <c r="K34" s="600"/>
      <c r="L34" s="600"/>
      <c r="M34" s="600"/>
      <c r="N34" s="600"/>
      <c r="O34" s="600"/>
      <c r="P34" s="600"/>
      <c r="Q34" s="600"/>
      <c r="R34" s="600"/>
      <c r="S34" s="600"/>
      <c r="T34" s="176"/>
      <c r="U34" s="599">
        <f>IF(W34="","",MAX(C34:D43)+1)</f>
        <v>3</v>
      </c>
      <c r="V34" s="599"/>
      <c r="W34" s="600" t="str">
        <f>IF('各会計、関係団体の財政状況及び健全化判断比率'!B28="","",'各会計、関係団体の財政状況及び健全化判断比率'!B28)</f>
        <v>国民健康保険事業特別会計</v>
      </c>
      <c r="X34" s="600"/>
      <c r="Y34" s="600"/>
      <c r="Z34" s="600"/>
      <c r="AA34" s="600"/>
      <c r="AB34" s="600"/>
      <c r="AC34" s="600"/>
      <c r="AD34" s="600"/>
      <c r="AE34" s="600"/>
      <c r="AF34" s="600"/>
      <c r="AG34" s="600"/>
      <c r="AH34" s="600"/>
      <c r="AI34" s="600"/>
      <c r="AJ34" s="600"/>
      <c r="AK34" s="600"/>
      <c r="AL34" s="176"/>
      <c r="AM34" s="599">
        <f>IF(AO34="","",MAX(C34:D43,U34:V43)+1)</f>
        <v>6</v>
      </c>
      <c r="AN34" s="599"/>
      <c r="AO34" s="600" t="str">
        <f>IF('各会計、関係団体の財政状況及び健全化判断比率'!B31="","",'各会計、関係団体の財政状況及び健全化判断比率'!B31)</f>
        <v>水道事業会計</v>
      </c>
      <c r="AP34" s="600"/>
      <c r="AQ34" s="600"/>
      <c r="AR34" s="600"/>
      <c r="AS34" s="600"/>
      <c r="AT34" s="600"/>
      <c r="AU34" s="600"/>
      <c r="AV34" s="600"/>
      <c r="AW34" s="600"/>
      <c r="AX34" s="600"/>
      <c r="AY34" s="600"/>
      <c r="AZ34" s="600"/>
      <c r="BA34" s="600"/>
      <c r="BB34" s="600"/>
      <c r="BC34" s="600"/>
      <c r="BD34" s="176"/>
      <c r="BE34" s="599" t="str">
        <f>IF(BG34="","",MAX(C34:D43,U34:V43,AM34:AN43)+1)</f>
        <v/>
      </c>
      <c r="BF34" s="599"/>
      <c r="BG34" s="600"/>
      <c r="BH34" s="600"/>
      <c r="BI34" s="600"/>
      <c r="BJ34" s="600"/>
      <c r="BK34" s="600"/>
      <c r="BL34" s="600"/>
      <c r="BM34" s="600"/>
      <c r="BN34" s="600"/>
      <c r="BO34" s="600"/>
      <c r="BP34" s="600"/>
      <c r="BQ34" s="600"/>
      <c r="BR34" s="600"/>
      <c r="BS34" s="600"/>
      <c r="BT34" s="600"/>
      <c r="BU34" s="600"/>
      <c r="BV34" s="176"/>
      <c r="BW34" s="599">
        <f>IF(BY34="","",MAX(C34:D43,U34:V43,AM34:AN43,BE34:BF43)+1)</f>
        <v>8</v>
      </c>
      <c r="BX34" s="599"/>
      <c r="BY34" s="600" t="str">
        <f>IF('各会計、関係団体の財政状況及び健全化判断比率'!B68="","",'各会計、関係団体の財政状況及び健全化判断比率'!B68)</f>
        <v>大阪府後期高齢者医療広域連合（一般会計）</v>
      </c>
      <c r="BZ34" s="600"/>
      <c r="CA34" s="600"/>
      <c r="CB34" s="600"/>
      <c r="CC34" s="600"/>
      <c r="CD34" s="600"/>
      <c r="CE34" s="600"/>
      <c r="CF34" s="600"/>
      <c r="CG34" s="600"/>
      <c r="CH34" s="600"/>
      <c r="CI34" s="600"/>
      <c r="CJ34" s="600"/>
      <c r="CK34" s="600"/>
      <c r="CL34" s="600"/>
      <c r="CM34" s="600"/>
      <c r="CN34" s="176"/>
      <c r="CO34" s="599">
        <f>IF(CQ34="","",MAX(C34:D43,U34:V43,AM34:AN43,BE34:BF43,BW34:BX43)+1)</f>
        <v>14</v>
      </c>
      <c r="CP34" s="599"/>
      <c r="CQ34" s="600" t="str">
        <f>IF('各会計、関係団体の財政状況及び健全化判断比率'!BS7="","",'各会計、関係団体の財政状況及び健全化判断比率'!BS7)</f>
        <v>富田林市福祉公社</v>
      </c>
      <c r="CR34" s="600"/>
      <c r="CS34" s="600"/>
      <c r="CT34" s="600"/>
      <c r="CU34" s="600"/>
      <c r="CV34" s="600"/>
      <c r="CW34" s="600"/>
      <c r="CX34" s="600"/>
      <c r="CY34" s="600"/>
      <c r="CZ34" s="600"/>
      <c r="DA34" s="600"/>
      <c r="DB34" s="600"/>
      <c r="DC34" s="600"/>
      <c r="DD34" s="600"/>
      <c r="DE34" s="600"/>
      <c r="DG34" s="601" t="str">
        <f>IF('各会計、関係団体の財政状況及び健全化判断比率'!BR7="","",'各会計、関係団体の財政状況及び健全化判断比率'!BR7)</f>
        <v>〇</v>
      </c>
      <c r="DH34" s="601"/>
      <c r="DI34" s="203"/>
    </row>
    <row r="35" spans="1:113" ht="32.25" customHeight="1" x14ac:dyDescent="0.15">
      <c r="A35" s="176"/>
      <c r="B35" s="200"/>
      <c r="C35" s="599">
        <f>IF(E35="","",C34+1)</f>
        <v>2</v>
      </c>
      <c r="D35" s="599"/>
      <c r="E35" s="600" t="str">
        <f>IF('各会計、関係団体の財政状況及び健全化判断比率'!B8="","",'各会計、関係団体の財政状況及び健全化判断比率'!B8)</f>
        <v>南河内広域行政共同処理事業特別会計</v>
      </c>
      <c r="F35" s="600"/>
      <c r="G35" s="600"/>
      <c r="H35" s="600"/>
      <c r="I35" s="600"/>
      <c r="J35" s="600"/>
      <c r="K35" s="600"/>
      <c r="L35" s="600"/>
      <c r="M35" s="600"/>
      <c r="N35" s="600"/>
      <c r="O35" s="600"/>
      <c r="P35" s="600"/>
      <c r="Q35" s="600"/>
      <c r="R35" s="600"/>
      <c r="S35" s="600"/>
      <c r="T35" s="176"/>
      <c r="U35" s="599">
        <f>IF(W35="","",U34+1)</f>
        <v>4</v>
      </c>
      <c r="V35" s="599"/>
      <c r="W35" s="600" t="str">
        <f>IF('各会計、関係団体の財政状況及び健全化判断比率'!B29="","",'各会計、関係団体の財政状況及び健全化判断比率'!B29)</f>
        <v>介護保険事業特別会計</v>
      </c>
      <c r="X35" s="600"/>
      <c r="Y35" s="600"/>
      <c r="Z35" s="600"/>
      <c r="AA35" s="600"/>
      <c r="AB35" s="600"/>
      <c r="AC35" s="600"/>
      <c r="AD35" s="600"/>
      <c r="AE35" s="600"/>
      <c r="AF35" s="600"/>
      <c r="AG35" s="600"/>
      <c r="AH35" s="600"/>
      <c r="AI35" s="600"/>
      <c r="AJ35" s="600"/>
      <c r="AK35" s="600"/>
      <c r="AL35" s="176"/>
      <c r="AM35" s="599">
        <f t="shared" ref="AM35:AM43" si="0">IF(AO35="","",AM34+1)</f>
        <v>7</v>
      </c>
      <c r="AN35" s="599"/>
      <c r="AO35" s="600" t="str">
        <f>IF('各会計、関係団体の財政状況及び健全化判断比率'!B32="","",'各会計、関係団体の財政状況及び健全化判断比率'!B32)</f>
        <v>下水道事業会計</v>
      </c>
      <c r="AP35" s="600"/>
      <c r="AQ35" s="600"/>
      <c r="AR35" s="600"/>
      <c r="AS35" s="600"/>
      <c r="AT35" s="600"/>
      <c r="AU35" s="600"/>
      <c r="AV35" s="600"/>
      <c r="AW35" s="600"/>
      <c r="AX35" s="600"/>
      <c r="AY35" s="600"/>
      <c r="AZ35" s="600"/>
      <c r="BA35" s="600"/>
      <c r="BB35" s="600"/>
      <c r="BC35" s="600"/>
      <c r="BD35" s="176"/>
      <c r="BE35" s="599" t="str">
        <f t="shared" ref="BE35:BE43" si="1">IF(BG35="","",BE34+1)</f>
        <v/>
      </c>
      <c r="BF35" s="599"/>
      <c r="BG35" s="600"/>
      <c r="BH35" s="600"/>
      <c r="BI35" s="600"/>
      <c r="BJ35" s="600"/>
      <c r="BK35" s="600"/>
      <c r="BL35" s="600"/>
      <c r="BM35" s="600"/>
      <c r="BN35" s="600"/>
      <c r="BO35" s="600"/>
      <c r="BP35" s="600"/>
      <c r="BQ35" s="600"/>
      <c r="BR35" s="600"/>
      <c r="BS35" s="600"/>
      <c r="BT35" s="600"/>
      <c r="BU35" s="600"/>
      <c r="BV35" s="176"/>
      <c r="BW35" s="599">
        <f t="shared" ref="BW35:BW43" si="2">IF(BY35="","",BW34+1)</f>
        <v>9</v>
      </c>
      <c r="BX35" s="599"/>
      <c r="BY35" s="600" t="str">
        <f>IF('各会計、関係団体の財政状況及び健全化判断比率'!B69="","",'各会計、関係団体の財政状況及び健全化判断比率'!B69)</f>
        <v>大阪府後期高齢者医療広域連合（後期高齢者医療特別会計）</v>
      </c>
      <c r="BZ35" s="600"/>
      <c r="CA35" s="600"/>
      <c r="CB35" s="600"/>
      <c r="CC35" s="600"/>
      <c r="CD35" s="600"/>
      <c r="CE35" s="600"/>
      <c r="CF35" s="600"/>
      <c r="CG35" s="600"/>
      <c r="CH35" s="600"/>
      <c r="CI35" s="600"/>
      <c r="CJ35" s="600"/>
      <c r="CK35" s="600"/>
      <c r="CL35" s="600"/>
      <c r="CM35" s="600"/>
      <c r="CN35" s="176"/>
      <c r="CO35" s="599">
        <f t="shared" ref="CO35:CO43" si="3">IF(CQ35="","",CO34+1)</f>
        <v>15</v>
      </c>
      <c r="CP35" s="599"/>
      <c r="CQ35" s="600" t="str">
        <f>IF('各会計、関係団体の財政状況及び健全化判断比率'!BS8="","",'各会計、関係団体の財政状況及び健全化判断比率'!BS8)</f>
        <v>富田林市文化振興事業団</v>
      </c>
      <c r="CR35" s="600"/>
      <c r="CS35" s="600"/>
      <c r="CT35" s="600"/>
      <c r="CU35" s="600"/>
      <c r="CV35" s="600"/>
      <c r="CW35" s="600"/>
      <c r="CX35" s="600"/>
      <c r="CY35" s="600"/>
      <c r="CZ35" s="600"/>
      <c r="DA35" s="600"/>
      <c r="DB35" s="600"/>
      <c r="DC35" s="600"/>
      <c r="DD35" s="600"/>
      <c r="DE35" s="600"/>
      <c r="DG35" s="601" t="str">
        <f>IF('各会計、関係団体の財政状況及び健全化判断比率'!BR8="","",'各会計、関係団体の財政状況及び健全化判断比率'!BR8)</f>
        <v>〇</v>
      </c>
      <c r="DH35" s="601"/>
      <c r="DI35" s="203"/>
    </row>
    <row r="36" spans="1:113" ht="32.25" customHeight="1" x14ac:dyDescent="0.15">
      <c r="A36" s="176"/>
      <c r="B36" s="200"/>
      <c r="C36" s="599" t="str">
        <f>IF(E36="","",C35+1)</f>
        <v/>
      </c>
      <c r="D36" s="599"/>
      <c r="E36" s="600" t="str">
        <f>IF('各会計、関係団体の財政状況及び健全化判断比率'!B9="","",'各会計、関係団体の財政状況及び健全化判断比率'!B9)</f>
        <v/>
      </c>
      <c r="F36" s="600"/>
      <c r="G36" s="600"/>
      <c r="H36" s="600"/>
      <c r="I36" s="600"/>
      <c r="J36" s="600"/>
      <c r="K36" s="600"/>
      <c r="L36" s="600"/>
      <c r="M36" s="600"/>
      <c r="N36" s="600"/>
      <c r="O36" s="600"/>
      <c r="P36" s="600"/>
      <c r="Q36" s="600"/>
      <c r="R36" s="600"/>
      <c r="S36" s="600"/>
      <c r="T36" s="176"/>
      <c r="U36" s="599">
        <f t="shared" ref="U36:U43" si="4">IF(W36="","",U35+1)</f>
        <v>5</v>
      </c>
      <c r="V36" s="599"/>
      <c r="W36" s="600" t="str">
        <f>IF('各会計、関係団体の財政状況及び健全化判断比率'!B30="","",'各会計、関係団体の財政状況及び健全化判断比率'!B30)</f>
        <v>後期高齢者医療事業特別会計</v>
      </c>
      <c r="X36" s="600"/>
      <c r="Y36" s="600"/>
      <c r="Z36" s="600"/>
      <c r="AA36" s="600"/>
      <c r="AB36" s="600"/>
      <c r="AC36" s="600"/>
      <c r="AD36" s="600"/>
      <c r="AE36" s="600"/>
      <c r="AF36" s="600"/>
      <c r="AG36" s="600"/>
      <c r="AH36" s="600"/>
      <c r="AI36" s="600"/>
      <c r="AJ36" s="600"/>
      <c r="AK36" s="600"/>
      <c r="AL36" s="176"/>
      <c r="AM36" s="599" t="str">
        <f t="shared" si="0"/>
        <v/>
      </c>
      <c r="AN36" s="599"/>
      <c r="AO36" s="600"/>
      <c r="AP36" s="600"/>
      <c r="AQ36" s="600"/>
      <c r="AR36" s="600"/>
      <c r="AS36" s="600"/>
      <c r="AT36" s="600"/>
      <c r="AU36" s="600"/>
      <c r="AV36" s="600"/>
      <c r="AW36" s="600"/>
      <c r="AX36" s="600"/>
      <c r="AY36" s="600"/>
      <c r="AZ36" s="600"/>
      <c r="BA36" s="600"/>
      <c r="BB36" s="600"/>
      <c r="BC36" s="600"/>
      <c r="BD36" s="176"/>
      <c r="BE36" s="599" t="str">
        <f t="shared" si="1"/>
        <v/>
      </c>
      <c r="BF36" s="599"/>
      <c r="BG36" s="600"/>
      <c r="BH36" s="600"/>
      <c r="BI36" s="600"/>
      <c r="BJ36" s="600"/>
      <c r="BK36" s="600"/>
      <c r="BL36" s="600"/>
      <c r="BM36" s="600"/>
      <c r="BN36" s="600"/>
      <c r="BO36" s="600"/>
      <c r="BP36" s="600"/>
      <c r="BQ36" s="600"/>
      <c r="BR36" s="600"/>
      <c r="BS36" s="600"/>
      <c r="BT36" s="600"/>
      <c r="BU36" s="600"/>
      <c r="BV36" s="176"/>
      <c r="BW36" s="599">
        <f t="shared" si="2"/>
        <v>10</v>
      </c>
      <c r="BX36" s="599"/>
      <c r="BY36" s="600" t="str">
        <f>IF('各会計、関係団体の財政状況及び健全化判断比率'!B70="","",'各会計、関係団体の財政状況及び健全化判断比率'!B70)</f>
        <v>大阪広域水道企業団（水道事業会計）</v>
      </c>
      <c r="BZ36" s="600"/>
      <c r="CA36" s="600"/>
      <c r="CB36" s="600"/>
      <c r="CC36" s="600"/>
      <c r="CD36" s="600"/>
      <c r="CE36" s="600"/>
      <c r="CF36" s="600"/>
      <c r="CG36" s="600"/>
      <c r="CH36" s="600"/>
      <c r="CI36" s="600"/>
      <c r="CJ36" s="600"/>
      <c r="CK36" s="600"/>
      <c r="CL36" s="600"/>
      <c r="CM36" s="600"/>
      <c r="CN36" s="176"/>
      <c r="CO36" s="599">
        <f t="shared" si="3"/>
        <v>16</v>
      </c>
      <c r="CP36" s="599"/>
      <c r="CQ36" s="600" t="str">
        <f>IF('各会計、関係団体の財政状況及び健全化判断比率'!BS9="","",'各会計、関係団体の財政状況及び健全化判断比率'!BS9)</f>
        <v>富田林市公園緑化協会</v>
      </c>
      <c r="CR36" s="600"/>
      <c r="CS36" s="600"/>
      <c r="CT36" s="600"/>
      <c r="CU36" s="600"/>
      <c r="CV36" s="600"/>
      <c r="CW36" s="600"/>
      <c r="CX36" s="600"/>
      <c r="CY36" s="600"/>
      <c r="CZ36" s="600"/>
      <c r="DA36" s="600"/>
      <c r="DB36" s="600"/>
      <c r="DC36" s="600"/>
      <c r="DD36" s="600"/>
      <c r="DE36" s="600"/>
      <c r="DG36" s="601" t="str">
        <f>IF('各会計、関係団体の財政状況及び健全化判断比率'!BR9="","",'各会計、関係団体の財政状況及び健全化判断比率'!BR9)</f>
        <v>〇</v>
      </c>
      <c r="DH36" s="601"/>
      <c r="DI36" s="203"/>
    </row>
    <row r="37" spans="1:113" ht="32.25" customHeight="1" x14ac:dyDescent="0.15">
      <c r="A37" s="176"/>
      <c r="B37" s="200"/>
      <c r="C37" s="599" t="str">
        <f>IF(E37="","",C36+1)</f>
        <v/>
      </c>
      <c r="D37" s="599"/>
      <c r="E37" s="600" t="str">
        <f>IF('各会計、関係団体の財政状況及び健全化判断比率'!B10="","",'各会計、関係団体の財政状況及び健全化判断比率'!B10)</f>
        <v/>
      </c>
      <c r="F37" s="600"/>
      <c r="G37" s="600"/>
      <c r="H37" s="600"/>
      <c r="I37" s="600"/>
      <c r="J37" s="600"/>
      <c r="K37" s="600"/>
      <c r="L37" s="600"/>
      <c r="M37" s="600"/>
      <c r="N37" s="600"/>
      <c r="O37" s="600"/>
      <c r="P37" s="600"/>
      <c r="Q37" s="600"/>
      <c r="R37" s="600"/>
      <c r="S37" s="600"/>
      <c r="T37" s="176"/>
      <c r="U37" s="599" t="str">
        <f t="shared" si="4"/>
        <v/>
      </c>
      <c r="V37" s="599"/>
      <c r="W37" s="600"/>
      <c r="X37" s="600"/>
      <c r="Y37" s="600"/>
      <c r="Z37" s="600"/>
      <c r="AA37" s="600"/>
      <c r="AB37" s="600"/>
      <c r="AC37" s="600"/>
      <c r="AD37" s="600"/>
      <c r="AE37" s="600"/>
      <c r="AF37" s="600"/>
      <c r="AG37" s="600"/>
      <c r="AH37" s="600"/>
      <c r="AI37" s="600"/>
      <c r="AJ37" s="600"/>
      <c r="AK37" s="600"/>
      <c r="AL37" s="176"/>
      <c r="AM37" s="599" t="str">
        <f t="shared" si="0"/>
        <v/>
      </c>
      <c r="AN37" s="599"/>
      <c r="AO37" s="600"/>
      <c r="AP37" s="600"/>
      <c r="AQ37" s="600"/>
      <c r="AR37" s="600"/>
      <c r="AS37" s="600"/>
      <c r="AT37" s="600"/>
      <c r="AU37" s="600"/>
      <c r="AV37" s="600"/>
      <c r="AW37" s="600"/>
      <c r="AX37" s="600"/>
      <c r="AY37" s="600"/>
      <c r="AZ37" s="600"/>
      <c r="BA37" s="600"/>
      <c r="BB37" s="600"/>
      <c r="BC37" s="600"/>
      <c r="BD37" s="176"/>
      <c r="BE37" s="599" t="str">
        <f t="shared" si="1"/>
        <v/>
      </c>
      <c r="BF37" s="599"/>
      <c r="BG37" s="600"/>
      <c r="BH37" s="600"/>
      <c r="BI37" s="600"/>
      <c r="BJ37" s="600"/>
      <c r="BK37" s="600"/>
      <c r="BL37" s="600"/>
      <c r="BM37" s="600"/>
      <c r="BN37" s="600"/>
      <c r="BO37" s="600"/>
      <c r="BP37" s="600"/>
      <c r="BQ37" s="600"/>
      <c r="BR37" s="600"/>
      <c r="BS37" s="600"/>
      <c r="BT37" s="600"/>
      <c r="BU37" s="600"/>
      <c r="BV37" s="176"/>
      <c r="BW37" s="599">
        <f t="shared" si="2"/>
        <v>11</v>
      </c>
      <c r="BX37" s="599"/>
      <c r="BY37" s="600" t="str">
        <f>IF('各会計、関係団体の財政状況及び健全化判断比率'!B71="","",'各会計、関係団体の財政状況及び健全化判断比率'!B71)</f>
        <v>大阪広域水道企業団（工業用水道事業会計）</v>
      </c>
      <c r="BZ37" s="600"/>
      <c r="CA37" s="600"/>
      <c r="CB37" s="600"/>
      <c r="CC37" s="600"/>
      <c r="CD37" s="600"/>
      <c r="CE37" s="600"/>
      <c r="CF37" s="600"/>
      <c r="CG37" s="600"/>
      <c r="CH37" s="600"/>
      <c r="CI37" s="600"/>
      <c r="CJ37" s="600"/>
      <c r="CK37" s="600"/>
      <c r="CL37" s="600"/>
      <c r="CM37" s="600"/>
      <c r="CN37" s="176"/>
      <c r="CO37" s="599">
        <f t="shared" si="3"/>
        <v>17</v>
      </c>
      <c r="CP37" s="599"/>
      <c r="CQ37" s="600" t="str">
        <f>IF('各会計、関係団体の財政状況及び健全化判断比率'!BS10="","",'各会計、関係団体の財政状況及び健全化判断比率'!BS10)</f>
        <v>富田林学校給食</v>
      </c>
      <c r="CR37" s="600"/>
      <c r="CS37" s="600"/>
      <c r="CT37" s="600"/>
      <c r="CU37" s="600"/>
      <c r="CV37" s="600"/>
      <c r="CW37" s="600"/>
      <c r="CX37" s="600"/>
      <c r="CY37" s="600"/>
      <c r="CZ37" s="600"/>
      <c r="DA37" s="600"/>
      <c r="DB37" s="600"/>
      <c r="DC37" s="600"/>
      <c r="DD37" s="600"/>
      <c r="DE37" s="600"/>
      <c r="DG37" s="601" t="str">
        <f>IF('各会計、関係団体の財政状況及び健全化判断比率'!BR10="","",'各会計、関係団体の財政状況及び健全化判断比率'!BR10)</f>
        <v>〇</v>
      </c>
      <c r="DH37" s="601"/>
      <c r="DI37" s="203"/>
    </row>
    <row r="38" spans="1:113" ht="32.25" customHeight="1" x14ac:dyDescent="0.15">
      <c r="A38" s="176"/>
      <c r="B38" s="200"/>
      <c r="C38" s="599" t="str">
        <f t="shared" ref="C38:C43" si="5">IF(E38="","",C37+1)</f>
        <v/>
      </c>
      <c r="D38" s="599"/>
      <c r="E38" s="600" t="str">
        <f>IF('各会計、関係団体の財政状況及び健全化判断比率'!B11="","",'各会計、関係団体の財政状況及び健全化判断比率'!B11)</f>
        <v/>
      </c>
      <c r="F38" s="600"/>
      <c r="G38" s="600"/>
      <c r="H38" s="600"/>
      <c r="I38" s="600"/>
      <c r="J38" s="600"/>
      <c r="K38" s="600"/>
      <c r="L38" s="600"/>
      <c r="M38" s="600"/>
      <c r="N38" s="600"/>
      <c r="O38" s="600"/>
      <c r="P38" s="600"/>
      <c r="Q38" s="600"/>
      <c r="R38" s="600"/>
      <c r="S38" s="600"/>
      <c r="T38" s="176"/>
      <c r="U38" s="599" t="str">
        <f t="shared" si="4"/>
        <v/>
      </c>
      <c r="V38" s="599"/>
      <c r="W38" s="600"/>
      <c r="X38" s="600"/>
      <c r="Y38" s="600"/>
      <c r="Z38" s="600"/>
      <c r="AA38" s="600"/>
      <c r="AB38" s="600"/>
      <c r="AC38" s="600"/>
      <c r="AD38" s="600"/>
      <c r="AE38" s="600"/>
      <c r="AF38" s="600"/>
      <c r="AG38" s="600"/>
      <c r="AH38" s="600"/>
      <c r="AI38" s="600"/>
      <c r="AJ38" s="600"/>
      <c r="AK38" s="600"/>
      <c r="AL38" s="176"/>
      <c r="AM38" s="599" t="str">
        <f t="shared" si="0"/>
        <v/>
      </c>
      <c r="AN38" s="599"/>
      <c r="AO38" s="600"/>
      <c r="AP38" s="600"/>
      <c r="AQ38" s="600"/>
      <c r="AR38" s="600"/>
      <c r="AS38" s="600"/>
      <c r="AT38" s="600"/>
      <c r="AU38" s="600"/>
      <c r="AV38" s="600"/>
      <c r="AW38" s="600"/>
      <c r="AX38" s="600"/>
      <c r="AY38" s="600"/>
      <c r="AZ38" s="600"/>
      <c r="BA38" s="600"/>
      <c r="BB38" s="600"/>
      <c r="BC38" s="600"/>
      <c r="BD38" s="176"/>
      <c r="BE38" s="599" t="str">
        <f t="shared" si="1"/>
        <v/>
      </c>
      <c r="BF38" s="599"/>
      <c r="BG38" s="600"/>
      <c r="BH38" s="600"/>
      <c r="BI38" s="600"/>
      <c r="BJ38" s="600"/>
      <c r="BK38" s="600"/>
      <c r="BL38" s="600"/>
      <c r="BM38" s="600"/>
      <c r="BN38" s="600"/>
      <c r="BO38" s="600"/>
      <c r="BP38" s="600"/>
      <c r="BQ38" s="600"/>
      <c r="BR38" s="600"/>
      <c r="BS38" s="600"/>
      <c r="BT38" s="600"/>
      <c r="BU38" s="600"/>
      <c r="BV38" s="176"/>
      <c r="BW38" s="599">
        <f t="shared" si="2"/>
        <v>12</v>
      </c>
      <c r="BX38" s="599"/>
      <c r="BY38" s="600" t="str">
        <f>IF('各会計、関係団体の財政状況及び健全化判断比率'!B72="","",'各会計、関係団体の財政状況及び健全化判断比率'!B72)</f>
        <v>南河内環境事業組合</v>
      </c>
      <c r="BZ38" s="600"/>
      <c r="CA38" s="600"/>
      <c r="CB38" s="600"/>
      <c r="CC38" s="600"/>
      <c r="CD38" s="600"/>
      <c r="CE38" s="600"/>
      <c r="CF38" s="600"/>
      <c r="CG38" s="600"/>
      <c r="CH38" s="600"/>
      <c r="CI38" s="600"/>
      <c r="CJ38" s="600"/>
      <c r="CK38" s="600"/>
      <c r="CL38" s="600"/>
      <c r="CM38" s="600"/>
      <c r="CN38" s="176"/>
      <c r="CO38" s="599" t="str">
        <f t="shared" si="3"/>
        <v/>
      </c>
      <c r="CP38" s="599"/>
      <c r="CQ38" s="600" t="str">
        <f>IF('各会計、関係団体の財政状況及び健全化判断比率'!BS11="","",'各会計、関係団体の財政状況及び健全化判断比率'!BS11)</f>
        <v/>
      </c>
      <c r="CR38" s="600"/>
      <c r="CS38" s="600"/>
      <c r="CT38" s="600"/>
      <c r="CU38" s="600"/>
      <c r="CV38" s="600"/>
      <c r="CW38" s="600"/>
      <c r="CX38" s="600"/>
      <c r="CY38" s="600"/>
      <c r="CZ38" s="600"/>
      <c r="DA38" s="600"/>
      <c r="DB38" s="600"/>
      <c r="DC38" s="600"/>
      <c r="DD38" s="600"/>
      <c r="DE38" s="600"/>
      <c r="DG38" s="601" t="str">
        <f>IF('各会計、関係団体の財政状況及び健全化判断比率'!BR11="","",'各会計、関係団体の財政状況及び健全化判断比率'!BR11)</f>
        <v/>
      </c>
      <c r="DH38" s="601"/>
      <c r="DI38" s="203"/>
    </row>
    <row r="39" spans="1:113" ht="32.25" customHeight="1" x14ac:dyDescent="0.15">
      <c r="A39" s="176"/>
      <c r="B39" s="200"/>
      <c r="C39" s="599" t="str">
        <f t="shared" si="5"/>
        <v/>
      </c>
      <c r="D39" s="599"/>
      <c r="E39" s="600" t="str">
        <f>IF('各会計、関係団体の財政状況及び健全化判断比率'!B12="","",'各会計、関係団体の財政状況及び健全化判断比率'!B12)</f>
        <v/>
      </c>
      <c r="F39" s="600"/>
      <c r="G39" s="600"/>
      <c r="H39" s="600"/>
      <c r="I39" s="600"/>
      <c r="J39" s="600"/>
      <c r="K39" s="600"/>
      <c r="L39" s="600"/>
      <c r="M39" s="600"/>
      <c r="N39" s="600"/>
      <c r="O39" s="600"/>
      <c r="P39" s="600"/>
      <c r="Q39" s="600"/>
      <c r="R39" s="600"/>
      <c r="S39" s="600"/>
      <c r="T39" s="176"/>
      <c r="U39" s="599" t="str">
        <f t="shared" si="4"/>
        <v/>
      </c>
      <c r="V39" s="599"/>
      <c r="W39" s="600"/>
      <c r="X39" s="600"/>
      <c r="Y39" s="600"/>
      <c r="Z39" s="600"/>
      <c r="AA39" s="600"/>
      <c r="AB39" s="600"/>
      <c r="AC39" s="600"/>
      <c r="AD39" s="600"/>
      <c r="AE39" s="600"/>
      <c r="AF39" s="600"/>
      <c r="AG39" s="600"/>
      <c r="AH39" s="600"/>
      <c r="AI39" s="600"/>
      <c r="AJ39" s="600"/>
      <c r="AK39" s="600"/>
      <c r="AL39" s="176"/>
      <c r="AM39" s="599" t="str">
        <f t="shared" si="0"/>
        <v/>
      </c>
      <c r="AN39" s="599"/>
      <c r="AO39" s="600"/>
      <c r="AP39" s="600"/>
      <c r="AQ39" s="600"/>
      <c r="AR39" s="600"/>
      <c r="AS39" s="600"/>
      <c r="AT39" s="600"/>
      <c r="AU39" s="600"/>
      <c r="AV39" s="600"/>
      <c r="AW39" s="600"/>
      <c r="AX39" s="600"/>
      <c r="AY39" s="600"/>
      <c r="AZ39" s="600"/>
      <c r="BA39" s="600"/>
      <c r="BB39" s="600"/>
      <c r="BC39" s="600"/>
      <c r="BD39" s="176"/>
      <c r="BE39" s="599" t="str">
        <f t="shared" si="1"/>
        <v/>
      </c>
      <c r="BF39" s="599"/>
      <c r="BG39" s="600"/>
      <c r="BH39" s="600"/>
      <c r="BI39" s="600"/>
      <c r="BJ39" s="600"/>
      <c r="BK39" s="600"/>
      <c r="BL39" s="600"/>
      <c r="BM39" s="600"/>
      <c r="BN39" s="600"/>
      <c r="BO39" s="600"/>
      <c r="BP39" s="600"/>
      <c r="BQ39" s="600"/>
      <c r="BR39" s="600"/>
      <c r="BS39" s="600"/>
      <c r="BT39" s="600"/>
      <c r="BU39" s="600"/>
      <c r="BV39" s="176"/>
      <c r="BW39" s="599">
        <f t="shared" si="2"/>
        <v>13</v>
      </c>
      <c r="BX39" s="599"/>
      <c r="BY39" s="600" t="str">
        <f>IF('各会計、関係団体の財政状況及び健全化判断比率'!B73="","",'各会計、関係団体の財政状況及び健全化判断比率'!B73)</f>
        <v>大阪府都市競艇企業団（モーターボート競走事業会計）</v>
      </c>
      <c r="BZ39" s="600"/>
      <c r="CA39" s="600"/>
      <c r="CB39" s="600"/>
      <c r="CC39" s="600"/>
      <c r="CD39" s="600"/>
      <c r="CE39" s="600"/>
      <c r="CF39" s="600"/>
      <c r="CG39" s="600"/>
      <c r="CH39" s="600"/>
      <c r="CI39" s="600"/>
      <c r="CJ39" s="600"/>
      <c r="CK39" s="600"/>
      <c r="CL39" s="600"/>
      <c r="CM39" s="600"/>
      <c r="CN39" s="176"/>
      <c r="CO39" s="599" t="str">
        <f t="shared" si="3"/>
        <v/>
      </c>
      <c r="CP39" s="599"/>
      <c r="CQ39" s="600" t="str">
        <f>IF('各会計、関係団体の財政状況及び健全化判断比率'!BS12="","",'各会計、関係団体の財政状況及び健全化判断比率'!BS12)</f>
        <v/>
      </c>
      <c r="CR39" s="600"/>
      <c r="CS39" s="600"/>
      <c r="CT39" s="600"/>
      <c r="CU39" s="600"/>
      <c r="CV39" s="600"/>
      <c r="CW39" s="600"/>
      <c r="CX39" s="600"/>
      <c r="CY39" s="600"/>
      <c r="CZ39" s="600"/>
      <c r="DA39" s="600"/>
      <c r="DB39" s="600"/>
      <c r="DC39" s="600"/>
      <c r="DD39" s="600"/>
      <c r="DE39" s="600"/>
      <c r="DG39" s="601" t="str">
        <f>IF('各会計、関係団体の財政状況及び健全化判断比率'!BR12="","",'各会計、関係団体の財政状況及び健全化判断比率'!BR12)</f>
        <v/>
      </c>
      <c r="DH39" s="601"/>
      <c r="DI39" s="203"/>
    </row>
    <row r="40" spans="1:113" ht="32.25" customHeight="1" x14ac:dyDescent="0.15">
      <c r="A40" s="176"/>
      <c r="B40" s="200"/>
      <c r="C40" s="599" t="str">
        <f t="shared" si="5"/>
        <v/>
      </c>
      <c r="D40" s="599"/>
      <c r="E40" s="600" t="str">
        <f>IF('各会計、関係団体の財政状況及び健全化判断比率'!B13="","",'各会計、関係団体の財政状況及び健全化判断比率'!B13)</f>
        <v/>
      </c>
      <c r="F40" s="600"/>
      <c r="G40" s="600"/>
      <c r="H40" s="600"/>
      <c r="I40" s="600"/>
      <c r="J40" s="600"/>
      <c r="K40" s="600"/>
      <c r="L40" s="600"/>
      <c r="M40" s="600"/>
      <c r="N40" s="600"/>
      <c r="O40" s="600"/>
      <c r="P40" s="600"/>
      <c r="Q40" s="600"/>
      <c r="R40" s="600"/>
      <c r="S40" s="600"/>
      <c r="T40" s="176"/>
      <c r="U40" s="599" t="str">
        <f t="shared" si="4"/>
        <v/>
      </c>
      <c r="V40" s="599"/>
      <c r="W40" s="600"/>
      <c r="X40" s="600"/>
      <c r="Y40" s="600"/>
      <c r="Z40" s="600"/>
      <c r="AA40" s="600"/>
      <c r="AB40" s="600"/>
      <c r="AC40" s="600"/>
      <c r="AD40" s="600"/>
      <c r="AE40" s="600"/>
      <c r="AF40" s="600"/>
      <c r="AG40" s="600"/>
      <c r="AH40" s="600"/>
      <c r="AI40" s="600"/>
      <c r="AJ40" s="600"/>
      <c r="AK40" s="600"/>
      <c r="AL40" s="176"/>
      <c r="AM40" s="599" t="str">
        <f t="shared" si="0"/>
        <v/>
      </c>
      <c r="AN40" s="599"/>
      <c r="AO40" s="600"/>
      <c r="AP40" s="600"/>
      <c r="AQ40" s="600"/>
      <c r="AR40" s="600"/>
      <c r="AS40" s="600"/>
      <c r="AT40" s="600"/>
      <c r="AU40" s="600"/>
      <c r="AV40" s="600"/>
      <c r="AW40" s="600"/>
      <c r="AX40" s="600"/>
      <c r="AY40" s="600"/>
      <c r="AZ40" s="600"/>
      <c r="BA40" s="600"/>
      <c r="BB40" s="600"/>
      <c r="BC40" s="600"/>
      <c r="BD40" s="176"/>
      <c r="BE40" s="599" t="str">
        <f t="shared" si="1"/>
        <v/>
      </c>
      <c r="BF40" s="599"/>
      <c r="BG40" s="600"/>
      <c r="BH40" s="600"/>
      <c r="BI40" s="600"/>
      <c r="BJ40" s="600"/>
      <c r="BK40" s="600"/>
      <c r="BL40" s="600"/>
      <c r="BM40" s="600"/>
      <c r="BN40" s="600"/>
      <c r="BO40" s="600"/>
      <c r="BP40" s="600"/>
      <c r="BQ40" s="600"/>
      <c r="BR40" s="600"/>
      <c r="BS40" s="600"/>
      <c r="BT40" s="600"/>
      <c r="BU40" s="600"/>
      <c r="BV40" s="176"/>
      <c r="BW40" s="599" t="str">
        <f t="shared" si="2"/>
        <v/>
      </c>
      <c r="BX40" s="599"/>
      <c r="BY40" s="600" t="str">
        <f>IF('各会計、関係団体の財政状況及び健全化判断比率'!B74="","",'各会計、関係団体の財政状況及び健全化判断比率'!B74)</f>
        <v/>
      </c>
      <c r="BZ40" s="600"/>
      <c r="CA40" s="600"/>
      <c r="CB40" s="600"/>
      <c r="CC40" s="600"/>
      <c r="CD40" s="600"/>
      <c r="CE40" s="600"/>
      <c r="CF40" s="600"/>
      <c r="CG40" s="600"/>
      <c r="CH40" s="600"/>
      <c r="CI40" s="600"/>
      <c r="CJ40" s="600"/>
      <c r="CK40" s="600"/>
      <c r="CL40" s="600"/>
      <c r="CM40" s="600"/>
      <c r="CN40" s="176"/>
      <c r="CO40" s="599" t="str">
        <f t="shared" si="3"/>
        <v/>
      </c>
      <c r="CP40" s="599"/>
      <c r="CQ40" s="600" t="str">
        <f>IF('各会計、関係団体の財政状況及び健全化判断比率'!BS13="","",'各会計、関係団体の財政状況及び健全化判断比率'!BS13)</f>
        <v/>
      </c>
      <c r="CR40" s="600"/>
      <c r="CS40" s="600"/>
      <c r="CT40" s="600"/>
      <c r="CU40" s="600"/>
      <c r="CV40" s="600"/>
      <c r="CW40" s="600"/>
      <c r="CX40" s="600"/>
      <c r="CY40" s="600"/>
      <c r="CZ40" s="600"/>
      <c r="DA40" s="600"/>
      <c r="DB40" s="600"/>
      <c r="DC40" s="600"/>
      <c r="DD40" s="600"/>
      <c r="DE40" s="600"/>
      <c r="DG40" s="601" t="str">
        <f>IF('各会計、関係団体の財政状況及び健全化判断比率'!BR13="","",'各会計、関係団体の財政状況及び健全化判断比率'!BR13)</f>
        <v/>
      </c>
      <c r="DH40" s="601"/>
      <c r="DI40" s="203"/>
    </row>
    <row r="41" spans="1:113" ht="32.25" customHeight="1" x14ac:dyDescent="0.15">
      <c r="A41" s="176"/>
      <c r="B41" s="200"/>
      <c r="C41" s="599" t="str">
        <f t="shared" si="5"/>
        <v/>
      </c>
      <c r="D41" s="599"/>
      <c r="E41" s="600" t="str">
        <f>IF('各会計、関係団体の財政状況及び健全化判断比率'!B14="","",'各会計、関係団体の財政状況及び健全化判断比率'!B14)</f>
        <v/>
      </c>
      <c r="F41" s="600"/>
      <c r="G41" s="600"/>
      <c r="H41" s="600"/>
      <c r="I41" s="600"/>
      <c r="J41" s="600"/>
      <c r="K41" s="600"/>
      <c r="L41" s="600"/>
      <c r="M41" s="600"/>
      <c r="N41" s="600"/>
      <c r="O41" s="600"/>
      <c r="P41" s="600"/>
      <c r="Q41" s="600"/>
      <c r="R41" s="600"/>
      <c r="S41" s="600"/>
      <c r="T41" s="176"/>
      <c r="U41" s="599" t="str">
        <f t="shared" si="4"/>
        <v/>
      </c>
      <c r="V41" s="599"/>
      <c r="W41" s="600"/>
      <c r="X41" s="600"/>
      <c r="Y41" s="600"/>
      <c r="Z41" s="600"/>
      <c r="AA41" s="600"/>
      <c r="AB41" s="600"/>
      <c r="AC41" s="600"/>
      <c r="AD41" s="600"/>
      <c r="AE41" s="600"/>
      <c r="AF41" s="600"/>
      <c r="AG41" s="600"/>
      <c r="AH41" s="600"/>
      <c r="AI41" s="600"/>
      <c r="AJ41" s="600"/>
      <c r="AK41" s="600"/>
      <c r="AL41" s="176"/>
      <c r="AM41" s="599" t="str">
        <f t="shared" si="0"/>
        <v/>
      </c>
      <c r="AN41" s="599"/>
      <c r="AO41" s="600"/>
      <c r="AP41" s="600"/>
      <c r="AQ41" s="600"/>
      <c r="AR41" s="600"/>
      <c r="AS41" s="600"/>
      <c r="AT41" s="600"/>
      <c r="AU41" s="600"/>
      <c r="AV41" s="600"/>
      <c r="AW41" s="600"/>
      <c r="AX41" s="600"/>
      <c r="AY41" s="600"/>
      <c r="AZ41" s="600"/>
      <c r="BA41" s="600"/>
      <c r="BB41" s="600"/>
      <c r="BC41" s="600"/>
      <c r="BD41" s="176"/>
      <c r="BE41" s="599" t="str">
        <f t="shared" si="1"/>
        <v/>
      </c>
      <c r="BF41" s="599"/>
      <c r="BG41" s="600"/>
      <c r="BH41" s="600"/>
      <c r="BI41" s="600"/>
      <c r="BJ41" s="600"/>
      <c r="BK41" s="600"/>
      <c r="BL41" s="600"/>
      <c r="BM41" s="600"/>
      <c r="BN41" s="600"/>
      <c r="BO41" s="600"/>
      <c r="BP41" s="600"/>
      <c r="BQ41" s="600"/>
      <c r="BR41" s="600"/>
      <c r="BS41" s="600"/>
      <c r="BT41" s="600"/>
      <c r="BU41" s="600"/>
      <c r="BV41" s="176"/>
      <c r="BW41" s="599" t="str">
        <f t="shared" si="2"/>
        <v/>
      </c>
      <c r="BX41" s="599"/>
      <c r="BY41" s="600" t="str">
        <f>IF('各会計、関係団体の財政状況及び健全化判断比率'!B75="","",'各会計、関係団体の財政状況及び健全化判断比率'!B75)</f>
        <v/>
      </c>
      <c r="BZ41" s="600"/>
      <c r="CA41" s="600"/>
      <c r="CB41" s="600"/>
      <c r="CC41" s="600"/>
      <c r="CD41" s="600"/>
      <c r="CE41" s="600"/>
      <c r="CF41" s="600"/>
      <c r="CG41" s="600"/>
      <c r="CH41" s="600"/>
      <c r="CI41" s="600"/>
      <c r="CJ41" s="600"/>
      <c r="CK41" s="600"/>
      <c r="CL41" s="600"/>
      <c r="CM41" s="600"/>
      <c r="CN41" s="176"/>
      <c r="CO41" s="599" t="str">
        <f t="shared" si="3"/>
        <v/>
      </c>
      <c r="CP41" s="599"/>
      <c r="CQ41" s="600" t="str">
        <f>IF('各会計、関係団体の財政状況及び健全化判断比率'!BS14="","",'各会計、関係団体の財政状況及び健全化判断比率'!BS14)</f>
        <v/>
      </c>
      <c r="CR41" s="600"/>
      <c r="CS41" s="600"/>
      <c r="CT41" s="600"/>
      <c r="CU41" s="600"/>
      <c r="CV41" s="600"/>
      <c r="CW41" s="600"/>
      <c r="CX41" s="600"/>
      <c r="CY41" s="600"/>
      <c r="CZ41" s="600"/>
      <c r="DA41" s="600"/>
      <c r="DB41" s="600"/>
      <c r="DC41" s="600"/>
      <c r="DD41" s="600"/>
      <c r="DE41" s="600"/>
      <c r="DG41" s="601" t="str">
        <f>IF('各会計、関係団体の財政状況及び健全化判断比率'!BR14="","",'各会計、関係団体の財政状況及び健全化判断比率'!BR14)</f>
        <v/>
      </c>
      <c r="DH41" s="601"/>
      <c r="DI41" s="203"/>
    </row>
    <row r="42" spans="1:113" ht="32.25" customHeight="1" x14ac:dyDescent="0.15">
      <c r="B42" s="200"/>
      <c r="C42" s="599" t="str">
        <f t="shared" si="5"/>
        <v/>
      </c>
      <c r="D42" s="599"/>
      <c r="E42" s="600" t="str">
        <f>IF('各会計、関係団体の財政状況及び健全化判断比率'!B15="","",'各会計、関係団体の財政状況及び健全化判断比率'!B15)</f>
        <v/>
      </c>
      <c r="F42" s="600"/>
      <c r="G42" s="600"/>
      <c r="H42" s="600"/>
      <c r="I42" s="600"/>
      <c r="J42" s="600"/>
      <c r="K42" s="600"/>
      <c r="L42" s="600"/>
      <c r="M42" s="600"/>
      <c r="N42" s="600"/>
      <c r="O42" s="600"/>
      <c r="P42" s="600"/>
      <c r="Q42" s="600"/>
      <c r="R42" s="600"/>
      <c r="S42" s="600"/>
      <c r="T42" s="176"/>
      <c r="U42" s="599" t="str">
        <f t="shared" si="4"/>
        <v/>
      </c>
      <c r="V42" s="599"/>
      <c r="W42" s="600"/>
      <c r="X42" s="600"/>
      <c r="Y42" s="600"/>
      <c r="Z42" s="600"/>
      <c r="AA42" s="600"/>
      <c r="AB42" s="600"/>
      <c r="AC42" s="600"/>
      <c r="AD42" s="600"/>
      <c r="AE42" s="600"/>
      <c r="AF42" s="600"/>
      <c r="AG42" s="600"/>
      <c r="AH42" s="600"/>
      <c r="AI42" s="600"/>
      <c r="AJ42" s="600"/>
      <c r="AK42" s="600"/>
      <c r="AL42" s="176"/>
      <c r="AM42" s="599" t="str">
        <f t="shared" si="0"/>
        <v/>
      </c>
      <c r="AN42" s="599"/>
      <c r="AO42" s="600"/>
      <c r="AP42" s="600"/>
      <c r="AQ42" s="600"/>
      <c r="AR42" s="600"/>
      <c r="AS42" s="600"/>
      <c r="AT42" s="600"/>
      <c r="AU42" s="600"/>
      <c r="AV42" s="600"/>
      <c r="AW42" s="600"/>
      <c r="AX42" s="600"/>
      <c r="AY42" s="600"/>
      <c r="AZ42" s="600"/>
      <c r="BA42" s="600"/>
      <c r="BB42" s="600"/>
      <c r="BC42" s="600"/>
      <c r="BD42" s="176"/>
      <c r="BE42" s="599" t="str">
        <f t="shared" si="1"/>
        <v/>
      </c>
      <c r="BF42" s="599"/>
      <c r="BG42" s="600"/>
      <c r="BH42" s="600"/>
      <c r="BI42" s="600"/>
      <c r="BJ42" s="600"/>
      <c r="BK42" s="600"/>
      <c r="BL42" s="600"/>
      <c r="BM42" s="600"/>
      <c r="BN42" s="600"/>
      <c r="BO42" s="600"/>
      <c r="BP42" s="600"/>
      <c r="BQ42" s="600"/>
      <c r="BR42" s="600"/>
      <c r="BS42" s="600"/>
      <c r="BT42" s="600"/>
      <c r="BU42" s="600"/>
      <c r="BV42" s="176"/>
      <c r="BW42" s="599" t="str">
        <f t="shared" si="2"/>
        <v/>
      </c>
      <c r="BX42" s="599"/>
      <c r="BY42" s="600" t="str">
        <f>IF('各会計、関係団体の財政状況及び健全化判断比率'!B76="","",'各会計、関係団体の財政状況及び健全化判断比率'!B76)</f>
        <v/>
      </c>
      <c r="BZ42" s="600"/>
      <c r="CA42" s="600"/>
      <c r="CB42" s="600"/>
      <c r="CC42" s="600"/>
      <c r="CD42" s="600"/>
      <c r="CE42" s="600"/>
      <c r="CF42" s="600"/>
      <c r="CG42" s="600"/>
      <c r="CH42" s="600"/>
      <c r="CI42" s="600"/>
      <c r="CJ42" s="600"/>
      <c r="CK42" s="600"/>
      <c r="CL42" s="600"/>
      <c r="CM42" s="600"/>
      <c r="CN42" s="176"/>
      <c r="CO42" s="599" t="str">
        <f t="shared" si="3"/>
        <v/>
      </c>
      <c r="CP42" s="599"/>
      <c r="CQ42" s="600" t="str">
        <f>IF('各会計、関係団体の財政状況及び健全化判断比率'!BS15="","",'各会計、関係団体の財政状況及び健全化判断比率'!BS15)</f>
        <v/>
      </c>
      <c r="CR42" s="600"/>
      <c r="CS42" s="600"/>
      <c r="CT42" s="600"/>
      <c r="CU42" s="600"/>
      <c r="CV42" s="600"/>
      <c r="CW42" s="600"/>
      <c r="CX42" s="600"/>
      <c r="CY42" s="600"/>
      <c r="CZ42" s="600"/>
      <c r="DA42" s="600"/>
      <c r="DB42" s="600"/>
      <c r="DC42" s="600"/>
      <c r="DD42" s="600"/>
      <c r="DE42" s="600"/>
      <c r="DG42" s="601" t="str">
        <f>IF('各会計、関係団体の財政状況及び健全化判断比率'!BR15="","",'各会計、関係団体の財政状況及び健全化判断比率'!BR15)</f>
        <v/>
      </c>
      <c r="DH42" s="601"/>
      <c r="DI42" s="203"/>
    </row>
    <row r="43" spans="1:113" ht="32.25" customHeight="1" x14ac:dyDescent="0.15">
      <c r="B43" s="200"/>
      <c r="C43" s="599" t="str">
        <f t="shared" si="5"/>
        <v/>
      </c>
      <c r="D43" s="599"/>
      <c r="E43" s="600" t="str">
        <f>IF('各会計、関係団体の財政状況及び健全化判断比率'!B16="","",'各会計、関係団体の財政状況及び健全化判断比率'!B16)</f>
        <v/>
      </c>
      <c r="F43" s="600"/>
      <c r="G43" s="600"/>
      <c r="H43" s="600"/>
      <c r="I43" s="600"/>
      <c r="J43" s="600"/>
      <c r="K43" s="600"/>
      <c r="L43" s="600"/>
      <c r="M43" s="600"/>
      <c r="N43" s="600"/>
      <c r="O43" s="600"/>
      <c r="P43" s="600"/>
      <c r="Q43" s="600"/>
      <c r="R43" s="600"/>
      <c r="S43" s="600"/>
      <c r="T43" s="176"/>
      <c r="U43" s="599" t="str">
        <f t="shared" si="4"/>
        <v/>
      </c>
      <c r="V43" s="599"/>
      <c r="W43" s="600"/>
      <c r="X43" s="600"/>
      <c r="Y43" s="600"/>
      <c r="Z43" s="600"/>
      <c r="AA43" s="600"/>
      <c r="AB43" s="600"/>
      <c r="AC43" s="600"/>
      <c r="AD43" s="600"/>
      <c r="AE43" s="600"/>
      <c r="AF43" s="600"/>
      <c r="AG43" s="600"/>
      <c r="AH43" s="600"/>
      <c r="AI43" s="600"/>
      <c r="AJ43" s="600"/>
      <c r="AK43" s="600"/>
      <c r="AL43" s="176"/>
      <c r="AM43" s="599" t="str">
        <f t="shared" si="0"/>
        <v/>
      </c>
      <c r="AN43" s="599"/>
      <c r="AO43" s="600"/>
      <c r="AP43" s="600"/>
      <c r="AQ43" s="600"/>
      <c r="AR43" s="600"/>
      <c r="AS43" s="600"/>
      <c r="AT43" s="600"/>
      <c r="AU43" s="600"/>
      <c r="AV43" s="600"/>
      <c r="AW43" s="600"/>
      <c r="AX43" s="600"/>
      <c r="AY43" s="600"/>
      <c r="AZ43" s="600"/>
      <c r="BA43" s="600"/>
      <c r="BB43" s="600"/>
      <c r="BC43" s="600"/>
      <c r="BD43" s="176"/>
      <c r="BE43" s="599" t="str">
        <f t="shared" si="1"/>
        <v/>
      </c>
      <c r="BF43" s="599"/>
      <c r="BG43" s="600"/>
      <c r="BH43" s="600"/>
      <c r="BI43" s="600"/>
      <c r="BJ43" s="600"/>
      <c r="BK43" s="600"/>
      <c r="BL43" s="600"/>
      <c r="BM43" s="600"/>
      <c r="BN43" s="600"/>
      <c r="BO43" s="600"/>
      <c r="BP43" s="600"/>
      <c r="BQ43" s="600"/>
      <c r="BR43" s="600"/>
      <c r="BS43" s="600"/>
      <c r="BT43" s="600"/>
      <c r="BU43" s="600"/>
      <c r="BV43" s="176"/>
      <c r="BW43" s="599" t="str">
        <f t="shared" si="2"/>
        <v/>
      </c>
      <c r="BX43" s="599"/>
      <c r="BY43" s="600" t="str">
        <f>IF('各会計、関係団体の財政状況及び健全化判断比率'!B77="","",'各会計、関係団体の財政状況及び健全化判断比率'!B77)</f>
        <v/>
      </c>
      <c r="BZ43" s="600"/>
      <c r="CA43" s="600"/>
      <c r="CB43" s="600"/>
      <c r="CC43" s="600"/>
      <c r="CD43" s="600"/>
      <c r="CE43" s="600"/>
      <c r="CF43" s="600"/>
      <c r="CG43" s="600"/>
      <c r="CH43" s="600"/>
      <c r="CI43" s="600"/>
      <c r="CJ43" s="600"/>
      <c r="CK43" s="600"/>
      <c r="CL43" s="600"/>
      <c r="CM43" s="600"/>
      <c r="CN43" s="176"/>
      <c r="CO43" s="599" t="str">
        <f t="shared" si="3"/>
        <v/>
      </c>
      <c r="CP43" s="599"/>
      <c r="CQ43" s="600" t="str">
        <f>IF('各会計、関係団体の財政状況及び健全化判断比率'!BS16="","",'各会計、関係団体の財政状況及び健全化判断比率'!BS16)</f>
        <v/>
      </c>
      <c r="CR43" s="600"/>
      <c r="CS43" s="600"/>
      <c r="CT43" s="600"/>
      <c r="CU43" s="600"/>
      <c r="CV43" s="600"/>
      <c r="CW43" s="600"/>
      <c r="CX43" s="600"/>
      <c r="CY43" s="600"/>
      <c r="CZ43" s="600"/>
      <c r="DA43" s="600"/>
      <c r="DB43" s="600"/>
      <c r="DC43" s="600"/>
      <c r="DD43" s="600"/>
      <c r="DE43" s="600"/>
      <c r="DG43" s="601" t="str">
        <f>IF('各会計、関係団体の財政状況及び健全化判断比率'!BR16="","",'各会計、関係団体の財政状況及び健全化判断比率'!BR16)</f>
        <v/>
      </c>
      <c r="DH43" s="601"/>
      <c r="DI43" s="203"/>
    </row>
    <row r="44" spans="1:113" ht="13.5" customHeight="1" thickBot="1"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15"/>
    <row r="46" spans="1:113" x14ac:dyDescent="0.15">
      <c r="B46" s="175" t="s">
        <v>202</v>
      </c>
      <c r="E46" s="602" t="s">
        <v>203</v>
      </c>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2"/>
      <c r="BP46" s="602"/>
      <c r="BQ46" s="602"/>
      <c r="BR46" s="602"/>
      <c r="BS46" s="602"/>
      <c r="BT46" s="602"/>
      <c r="BU46" s="602"/>
      <c r="BV46" s="602"/>
      <c r="BW46" s="602"/>
      <c r="BX46" s="602"/>
      <c r="BY46" s="602"/>
      <c r="BZ46" s="602"/>
      <c r="CA46" s="602"/>
      <c r="CB46" s="602"/>
      <c r="CC46" s="602"/>
      <c r="CD46" s="602"/>
      <c r="CE46" s="602"/>
      <c r="CF46" s="602"/>
      <c r="CG46" s="602"/>
      <c r="CH46" s="602"/>
      <c r="CI46" s="602"/>
      <c r="CJ46" s="602"/>
      <c r="CK46" s="602"/>
      <c r="CL46" s="602"/>
      <c r="CM46" s="602"/>
      <c r="CN46" s="602"/>
      <c r="CO46" s="602"/>
      <c r="CP46" s="602"/>
      <c r="CQ46" s="602"/>
      <c r="CR46" s="602"/>
      <c r="CS46" s="602"/>
      <c r="CT46" s="602"/>
      <c r="CU46" s="602"/>
      <c r="CV46" s="602"/>
      <c r="CW46" s="602"/>
      <c r="CX46" s="602"/>
      <c r="CY46" s="602"/>
      <c r="CZ46" s="602"/>
      <c r="DA46" s="602"/>
      <c r="DB46" s="602"/>
      <c r="DC46" s="602"/>
      <c r="DD46" s="602"/>
      <c r="DE46" s="602"/>
      <c r="DF46" s="602"/>
      <c r="DG46" s="602"/>
      <c r="DH46" s="602"/>
      <c r="DI46" s="602"/>
    </row>
    <row r="47" spans="1:113" x14ac:dyDescent="0.15">
      <c r="E47" s="602" t="s">
        <v>204</v>
      </c>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2"/>
      <c r="BP47" s="602"/>
      <c r="BQ47" s="602"/>
      <c r="BR47" s="602"/>
      <c r="BS47" s="602"/>
      <c r="BT47" s="602"/>
      <c r="BU47" s="602"/>
      <c r="BV47" s="602"/>
      <c r="BW47" s="602"/>
      <c r="BX47" s="602"/>
      <c r="BY47" s="602"/>
      <c r="BZ47" s="602"/>
      <c r="CA47" s="602"/>
      <c r="CB47" s="602"/>
      <c r="CC47" s="602"/>
      <c r="CD47" s="602"/>
      <c r="CE47" s="602"/>
      <c r="CF47" s="602"/>
      <c r="CG47" s="602"/>
      <c r="CH47" s="602"/>
      <c r="CI47" s="602"/>
      <c r="CJ47" s="602"/>
      <c r="CK47" s="602"/>
      <c r="CL47" s="602"/>
      <c r="CM47" s="602"/>
      <c r="CN47" s="602"/>
      <c r="CO47" s="602"/>
      <c r="CP47" s="602"/>
      <c r="CQ47" s="602"/>
      <c r="CR47" s="602"/>
      <c r="CS47" s="602"/>
      <c r="CT47" s="602"/>
      <c r="CU47" s="602"/>
      <c r="CV47" s="602"/>
      <c r="CW47" s="602"/>
      <c r="CX47" s="602"/>
      <c r="CY47" s="602"/>
      <c r="CZ47" s="602"/>
      <c r="DA47" s="602"/>
      <c r="DB47" s="602"/>
      <c r="DC47" s="602"/>
      <c r="DD47" s="602"/>
      <c r="DE47" s="602"/>
      <c r="DF47" s="602"/>
      <c r="DG47" s="602"/>
      <c r="DH47" s="602"/>
      <c r="DI47" s="602"/>
    </row>
    <row r="48" spans="1:113" x14ac:dyDescent="0.15">
      <c r="E48" s="602" t="s">
        <v>205</v>
      </c>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602"/>
      <c r="BS48" s="602"/>
      <c r="BT48" s="602"/>
      <c r="BU48" s="602"/>
      <c r="BV48" s="602"/>
      <c r="BW48" s="602"/>
      <c r="BX48" s="602"/>
      <c r="BY48" s="602"/>
      <c r="BZ48" s="602"/>
      <c r="CA48" s="602"/>
      <c r="CB48" s="602"/>
      <c r="CC48" s="602"/>
      <c r="CD48" s="602"/>
      <c r="CE48" s="602"/>
      <c r="CF48" s="602"/>
      <c r="CG48" s="602"/>
      <c r="CH48" s="602"/>
      <c r="CI48" s="602"/>
      <c r="CJ48" s="602"/>
      <c r="CK48" s="602"/>
      <c r="CL48" s="602"/>
      <c r="CM48" s="602"/>
      <c r="CN48" s="602"/>
      <c r="CO48" s="602"/>
      <c r="CP48" s="602"/>
      <c r="CQ48" s="602"/>
      <c r="CR48" s="602"/>
      <c r="CS48" s="602"/>
      <c r="CT48" s="602"/>
      <c r="CU48" s="602"/>
      <c r="CV48" s="602"/>
      <c r="CW48" s="602"/>
      <c r="CX48" s="602"/>
      <c r="CY48" s="602"/>
      <c r="CZ48" s="602"/>
      <c r="DA48" s="602"/>
      <c r="DB48" s="602"/>
      <c r="DC48" s="602"/>
      <c r="DD48" s="602"/>
      <c r="DE48" s="602"/>
      <c r="DF48" s="602"/>
      <c r="DG48" s="602"/>
      <c r="DH48" s="602"/>
      <c r="DI48" s="602"/>
    </row>
    <row r="49" spans="5:113" x14ac:dyDescent="0.15">
      <c r="E49" s="603" t="s">
        <v>206</v>
      </c>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603"/>
      <c r="BS49" s="603"/>
      <c r="BT49" s="603"/>
      <c r="BU49" s="603"/>
      <c r="BV49" s="603"/>
      <c r="BW49" s="603"/>
      <c r="BX49" s="603"/>
      <c r="BY49" s="603"/>
      <c r="BZ49" s="603"/>
      <c r="CA49" s="603"/>
      <c r="CB49" s="603"/>
      <c r="CC49" s="603"/>
      <c r="CD49" s="603"/>
      <c r="CE49" s="603"/>
      <c r="CF49" s="603"/>
      <c r="CG49" s="603"/>
      <c r="CH49" s="603"/>
      <c r="CI49" s="603"/>
      <c r="CJ49" s="603"/>
      <c r="CK49" s="603"/>
      <c r="CL49" s="603"/>
      <c r="CM49" s="603"/>
      <c r="CN49" s="603"/>
      <c r="CO49" s="603"/>
      <c r="CP49" s="603"/>
      <c r="CQ49" s="603"/>
      <c r="CR49" s="603"/>
      <c r="CS49" s="603"/>
      <c r="CT49" s="603"/>
      <c r="CU49" s="603"/>
      <c r="CV49" s="603"/>
      <c r="CW49" s="603"/>
      <c r="CX49" s="603"/>
      <c r="CY49" s="603"/>
      <c r="CZ49" s="603"/>
      <c r="DA49" s="603"/>
      <c r="DB49" s="603"/>
      <c r="DC49" s="603"/>
      <c r="DD49" s="603"/>
      <c r="DE49" s="603"/>
      <c r="DF49" s="603"/>
      <c r="DG49" s="603"/>
      <c r="DH49" s="603"/>
      <c r="DI49" s="603"/>
    </row>
    <row r="50" spans="5:113" x14ac:dyDescent="0.15">
      <c r="E50" s="602" t="s">
        <v>207</v>
      </c>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2"/>
      <c r="AR50" s="602"/>
      <c r="AS50" s="602"/>
      <c r="AT50" s="602"/>
      <c r="AU50" s="602"/>
      <c r="AV50" s="602"/>
      <c r="AW50" s="602"/>
      <c r="AX50" s="602"/>
      <c r="AY50" s="602"/>
      <c r="AZ50" s="602"/>
      <c r="BA50" s="602"/>
      <c r="BB50" s="602"/>
      <c r="BC50" s="602"/>
      <c r="BD50" s="602"/>
      <c r="BE50" s="602"/>
      <c r="BF50" s="602"/>
      <c r="BG50" s="602"/>
      <c r="BH50" s="602"/>
      <c r="BI50" s="602"/>
      <c r="BJ50" s="602"/>
      <c r="BK50" s="602"/>
      <c r="BL50" s="602"/>
      <c r="BM50" s="602"/>
      <c r="BN50" s="602"/>
      <c r="BO50" s="602"/>
      <c r="BP50" s="602"/>
      <c r="BQ50" s="602"/>
      <c r="BR50" s="602"/>
      <c r="BS50" s="602"/>
      <c r="BT50" s="602"/>
      <c r="BU50" s="602"/>
      <c r="BV50" s="602"/>
      <c r="BW50" s="602"/>
      <c r="BX50" s="602"/>
      <c r="BY50" s="602"/>
      <c r="BZ50" s="602"/>
      <c r="CA50" s="602"/>
      <c r="CB50" s="602"/>
      <c r="CC50" s="602"/>
      <c r="CD50" s="602"/>
      <c r="CE50" s="602"/>
      <c r="CF50" s="602"/>
      <c r="CG50" s="602"/>
      <c r="CH50" s="602"/>
      <c r="CI50" s="602"/>
      <c r="CJ50" s="602"/>
      <c r="CK50" s="602"/>
      <c r="CL50" s="602"/>
      <c r="CM50" s="602"/>
      <c r="CN50" s="602"/>
      <c r="CO50" s="602"/>
      <c r="CP50" s="602"/>
      <c r="CQ50" s="602"/>
      <c r="CR50" s="602"/>
      <c r="CS50" s="602"/>
      <c r="CT50" s="602"/>
      <c r="CU50" s="602"/>
      <c r="CV50" s="602"/>
      <c r="CW50" s="602"/>
      <c r="CX50" s="602"/>
      <c r="CY50" s="602"/>
      <c r="CZ50" s="602"/>
      <c r="DA50" s="602"/>
      <c r="DB50" s="602"/>
      <c r="DC50" s="602"/>
      <c r="DD50" s="602"/>
      <c r="DE50" s="602"/>
      <c r="DF50" s="602"/>
      <c r="DG50" s="602"/>
      <c r="DH50" s="602"/>
      <c r="DI50" s="602"/>
    </row>
    <row r="51" spans="5:113" x14ac:dyDescent="0.15">
      <c r="E51" s="602" t="s">
        <v>208</v>
      </c>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2"/>
      <c r="AR51" s="602"/>
      <c r="AS51" s="602"/>
      <c r="AT51" s="602"/>
      <c r="AU51" s="602"/>
      <c r="AV51" s="602"/>
      <c r="AW51" s="602"/>
      <c r="AX51" s="602"/>
      <c r="AY51" s="602"/>
      <c r="AZ51" s="602"/>
      <c r="BA51" s="602"/>
      <c r="BB51" s="602"/>
      <c r="BC51" s="602"/>
      <c r="BD51" s="602"/>
      <c r="BE51" s="602"/>
      <c r="BF51" s="602"/>
      <c r="BG51" s="602"/>
      <c r="BH51" s="602"/>
      <c r="BI51" s="602"/>
      <c r="BJ51" s="602"/>
      <c r="BK51" s="602"/>
      <c r="BL51" s="602"/>
      <c r="BM51" s="602"/>
      <c r="BN51" s="602"/>
      <c r="BO51" s="602"/>
      <c r="BP51" s="602"/>
      <c r="BQ51" s="602"/>
      <c r="BR51" s="602"/>
      <c r="BS51" s="602"/>
      <c r="BT51" s="602"/>
      <c r="BU51" s="602"/>
      <c r="BV51" s="602"/>
      <c r="BW51" s="602"/>
      <c r="BX51" s="602"/>
      <c r="BY51" s="602"/>
      <c r="BZ51" s="602"/>
      <c r="CA51" s="602"/>
      <c r="CB51" s="602"/>
      <c r="CC51" s="602"/>
      <c r="CD51" s="602"/>
      <c r="CE51" s="602"/>
      <c r="CF51" s="602"/>
      <c r="CG51" s="602"/>
      <c r="CH51" s="602"/>
      <c r="CI51" s="602"/>
      <c r="CJ51" s="602"/>
      <c r="CK51" s="602"/>
      <c r="CL51" s="602"/>
      <c r="CM51" s="602"/>
      <c r="CN51" s="602"/>
      <c r="CO51" s="602"/>
      <c r="CP51" s="602"/>
      <c r="CQ51" s="602"/>
      <c r="CR51" s="602"/>
      <c r="CS51" s="602"/>
      <c r="CT51" s="602"/>
      <c r="CU51" s="602"/>
      <c r="CV51" s="602"/>
      <c r="CW51" s="602"/>
      <c r="CX51" s="602"/>
      <c r="CY51" s="602"/>
      <c r="CZ51" s="602"/>
      <c r="DA51" s="602"/>
      <c r="DB51" s="602"/>
      <c r="DC51" s="602"/>
      <c r="DD51" s="602"/>
      <c r="DE51" s="602"/>
      <c r="DF51" s="602"/>
      <c r="DG51" s="602"/>
      <c r="DH51" s="602"/>
      <c r="DI51" s="602"/>
    </row>
    <row r="52" spans="5:113" x14ac:dyDescent="0.15">
      <c r="E52" s="602" t="s">
        <v>209</v>
      </c>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2"/>
      <c r="AR52" s="602"/>
      <c r="AS52" s="602"/>
      <c r="AT52" s="602"/>
      <c r="AU52" s="602"/>
      <c r="AV52" s="602"/>
      <c r="AW52" s="602"/>
      <c r="AX52" s="602"/>
      <c r="AY52" s="602"/>
      <c r="AZ52" s="602"/>
      <c r="BA52" s="602"/>
      <c r="BB52" s="602"/>
      <c r="BC52" s="602"/>
      <c r="BD52" s="602"/>
      <c r="BE52" s="602"/>
      <c r="BF52" s="602"/>
      <c r="BG52" s="602"/>
      <c r="BH52" s="602"/>
      <c r="BI52" s="602"/>
      <c r="BJ52" s="602"/>
      <c r="BK52" s="602"/>
      <c r="BL52" s="602"/>
      <c r="BM52" s="602"/>
      <c r="BN52" s="602"/>
      <c r="BO52" s="602"/>
      <c r="BP52" s="602"/>
      <c r="BQ52" s="602"/>
      <c r="BR52" s="602"/>
      <c r="BS52" s="602"/>
      <c r="BT52" s="602"/>
      <c r="BU52" s="602"/>
      <c r="BV52" s="602"/>
      <c r="BW52" s="602"/>
      <c r="BX52" s="602"/>
      <c r="BY52" s="602"/>
      <c r="BZ52" s="602"/>
      <c r="CA52" s="602"/>
      <c r="CB52" s="602"/>
      <c r="CC52" s="602"/>
      <c r="CD52" s="602"/>
      <c r="CE52" s="602"/>
      <c r="CF52" s="602"/>
      <c r="CG52" s="602"/>
      <c r="CH52" s="602"/>
      <c r="CI52" s="602"/>
      <c r="CJ52" s="602"/>
      <c r="CK52" s="602"/>
      <c r="CL52" s="602"/>
      <c r="CM52" s="602"/>
      <c r="CN52" s="602"/>
      <c r="CO52" s="602"/>
      <c r="CP52" s="602"/>
      <c r="CQ52" s="602"/>
      <c r="CR52" s="602"/>
      <c r="CS52" s="602"/>
      <c r="CT52" s="602"/>
      <c r="CU52" s="602"/>
      <c r="CV52" s="602"/>
      <c r="CW52" s="602"/>
      <c r="CX52" s="602"/>
      <c r="CY52" s="602"/>
      <c r="CZ52" s="602"/>
      <c r="DA52" s="602"/>
      <c r="DB52" s="602"/>
      <c r="DC52" s="602"/>
      <c r="DD52" s="602"/>
      <c r="DE52" s="602"/>
      <c r="DF52" s="602"/>
      <c r="DG52" s="602"/>
      <c r="DH52" s="602"/>
      <c r="DI52" s="602"/>
    </row>
    <row r="53" spans="5:113" s="358" customFormat="1" x14ac:dyDescent="0.15">
      <c r="E53" s="602" t="s">
        <v>603</v>
      </c>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2"/>
      <c r="AL53" s="602"/>
      <c r="AM53" s="602"/>
      <c r="AN53" s="602"/>
      <c r="AO53" s="602"/>
      <c r="AP53" s="602"/>
      <c r="AQ53" s="602"/>
      <c r="AR53" s="602"/>
      <c r="AS53" s="602"/>
      <c r="AT53" s="602"/>
      <c r="AU53" s="602"/>
      <c r="AV53" s="602"/>
      <c r="AW53" s="602"/>
      <c r="AX53" s="602"/>
      <c r="AY53" s="602"/>
      <c r="AZ53" s="602"/>
      <c r="BA53" s="602"/>
      <c r="BB53" s="602"/>
      <c r="BC53" s="602"/>
      <c r="BD53" s="602"/>
      <c r="BE53" s="602"/>
      <c r="BF53" s="602"/>
      <c r="BG53" s="602"/>
      <c r="BH53" s="602"/>
      <c r="BI53" s="602"/>
      <c r="BJ53" s="602"/>
      <c r="BK53" s="602"/>
      <c r="BL53" s="602"/>
      <c r="BM53" s="602"/>
      <c r="BN53" s="602"/>
      <c r="BO53" s="602"/>
      <c r="BP53" s="602"/>
      <c r="BQ53" s="602"/>
      <c r="BR53" s="602"/>
      <c r="BS53" s="602"/>
      <c r="BT53" s="602"/>
      <c r="BU53" s="602"/>
      <c r="BV53" s="602"/>
      <c r="BW53" s="602"/>
      <c r="BX53" s="602"/>
      <c r="BY53" s="602"/>
      <c r="BZ53" s="602"/>
      <c r="CA53" s="602"/>
      <c r="CB53" s="602"/>
      <c r="CC53" s="602"/>
      <c r="CD53" s="602"/>
      <c r="CE53" s="602"/>
      <c r="CF53" s="602"/>
      <c r="CG53" s="602"/>
      <c r="CH53" s="602"/>
      <c r="CI53" s="602"/>
      <c r="CJ53" s="602"/>
      <c r="CK53" s="602"/>
      <c r="CL53" s="602"/>
      <c r="CM53" s="602"/>
      <c r="CN53" s="602"/>
      <c r="CO53" s="602"/>
      <c r="CP53" s="602"/>
      <c r="CQ53" s="602"/>
      <c r="CR53" s="602"/>
      <c r="CS53" s="602"/>
      <c r="CT53" s="602"/>
      <c r="CU53" s="602"/>
      <c r="CV53" s="602"/>
      <c r="CW53" s="602"/>
      <c r="CX53" s="602"/>
      <c r="CY53" s="602"/>
      <c r="CZ53" s="602"/>
      <c r="DA53" s="602"/>
      <c r="DB53" s="602"/>
      <c r="DC53" s="602"/>
      <c r="DD53" s="602"/>
      <c r="DE53" s="602"/>
      <c r="DF53" s="602"/>
      <c r="DG53" s="602"/>
      <c r="DH53" s="602"/>
      <c r="DI53" s="602"/>
    </row>
    <row r="54" spans="5:113" x14ac:dyDescent="0.15"/>
    <row r="55" spans="5:113" x14ac:dyDescent="0.15"/>
    <row r="56" spans="5:113" x14ac:dyDescent="0.15"/>
  </sheetData>
  <sheetProtection password="C5BB" sheet="1" objects="1" scenarios="1"/>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78" t="s">
        <v>572</v>
      </c>
      <c r="D34" s="1178"/>
      <c r="E34" s="1179"/>
      <c r="F34" s="32">
        <v>15.1</v>
      </c>
      <c r="G34" s="33">
        <v>12.81</v>
      </c>
      <c r="H34" s="33">
        <v>11.21</v>
      </c>
      <c r="I34" s="33">
        <v>8.8800000000000008</v>
      </c>
      <c r="J34" s="34">
        <v>6.76</v>
      </c>
      <c r="K34" s="22"/>
      <c r="L34" s="22"/>
      <c r="M34" s="22"/>
      <c r="N34" s="22"/>
      <c r="O34" s="22"/>
      <c r="P34" s="22"/>
    </row>
    <row r="35" spans="1:16" ht="39" customHeight="1" x14ac:dyDescent="0.15">
      <c r="A35" s="22"/>
      <c r="B35" s="35"/>
      <c r="C35" s="1172" t="s">
        <v>573</v>
      </c>
      <c r="D35" s="1173"/>
      <c r="E35" s="1174"/>
      <c r="F35" s="36">
        <v>1.86</v>
      </c>
      <c r="G35" s="37">
        <v>3.39</v>
      </c>
      <c r="H35" s="37">
        <v>3.1</v>
      </c>
      <c r="I35" s="37">
        <v>2.98</v>
      </c>
      <c r="J35" s="38">
        <v>3.45</v>
      </c>
      <c r="K35" s="22"/>
      <c r="L35" s="22"/>
      <c r="M35" s="22"/>
      <c r="N35" s="22"/>
      <c r="O35" s="22"/>
      <c r="P35" s="22"/>
    </row>
    <row r="36" spans="1:16" ht="39" customHeight="1" x14ac:dyDescent="0.15">
      <c r="A36" s="22"/>
      <c r="B36" s="35"/>
      <c r="C36" s="1172" t="s">
        <v>574</v>
      </c>
      <c r="D36" s="1173"/>
      <c r="E36" s="1174"/>
      <c r="F36" s="36">
        <v>0.23</v>
      </c>
      <c r="G36" s="37">
        <v>0.04</v>
      </c>
      <c r="H36" s="37">
        <v>0.49</v>
      </c>
      <c r="I36" s="37">
        <v>1.28</v>
      </c>
      <c r="J36" s="38">
        <v>1.47</v>
      </c>
      <c r="K36" s="22"/>
      <c r="L36" s="22"/>
      <c r="M36" s="22"/>
      <c r="N36" s="22"/>
      <c r="O36" s="22"/>
      <c r="P36" s="22"/>
    </row>
    <row r="37" spans="1:16" ht="39" customHeight="1" x14ac:dyDescent="0.15">
      <c r="A37" s="22"/>
      <c r="B37" s="35"/>
      <c r="C37" s="1172" t="s">
        <v>575</v>
      </c>
      <c r="D37" s="1173"/>
      <c r="E37" s="1174"/>
      <c r="F37" s="36">
        <v>1.4</v>
      </c>
      <c r="G37" s="37">
        <v>1.25</v>
      </c>
      <c r="H37" s="37">
        <v>1.33</v>
      </c>
      <c r="I37" s="37">
        <v>1.38</v>
      </c>
      <c r="J37" s="38">
        <v>1.35</v>
      </c>
      <c r="K37" s="22"/>
      <c r="L37" s="22"/>
      <c r="M37" s="22"/>
      <c r="N37" s="22"/>
      <c r="O37" s="22"/>
      <c r="P37" s="22"/>
    </row>
    <row r="38" spans="1:16" ht="39" customHeight="1" x14ac:dyDescent="0.15">
      <c r="A38" s="22"/>
      <c r="B38" s="35"/>
      <c r="C38" s="1172" t="s">
        <v>576</v>
      </c>
      <c r="D38" s="1173"/>
      <c r="E38" s="1174"/>
      <c r="F38" s="36">
        <v>0.62</v>
      </c>
      <c r="G38" s="37">
        <v>0.79</v>
      </c>
      <c r="H38" s="37">
        <v>1.24</v>
      </c>
      <c r="I38" s="37">
        <v>0.76</v>
      </c>
      <c r="J38" s="38">
        <v>1.1299999999999999</v>
      </c>
      <c r="K38" s="22"/>
      <c r="L38" s="22"/>
      <c r="M38" s="22"/>
      <c r="N38" s="22"/>
      <c r="O38" s="22"/>
      <c r="P38" s="22"/>
    </row>
    <row r="39" spans="1:16" ht="39" customHeight="1" x14ac:dyDescent="0.15">
      <c r="A39" s="22"/>
      <c r="B39" s="35"/>
      <c r="C39" s="1172" t="s">
        <v>577</v>
      </c>
      <c r="D39" s="1173"/>
      <c r="E39" s="1174"/>
      <c r="F39" s="36">
        <v>0.26</v>
      </c>
      <c r="G39" s="37">
        <v>0.26</v>
      </c>
      <c r="H39" s="37">
        <v>0.26</v>
      </c>
      <c r="I39" s="37">
        <v>0.26</v>
      </c>
      <c r="J39" s="38">
        <v>0.22</v>
      </c>
      <c r="K39" s="22"/>
      <c r="L39" s="22"/>
      <c r="M39" s="22"/>
      <c r="N39" s="22"/>
      <c r="O39" s="22"/>
      <c r="P39" s="22"/>
    </row>
    <row r="40" spans="1:16" ht="39" customHeight="1" x14ac:dyDescent="0.15">
      <c r="A40" s="22"/>
      <c r="B40" s="35"/>
      <c r="C40" s="1172" t="s">
        <v>578</v>
      </c>
      <c r="D40" s="1173"/>
      <c r="E40" s="1174"/>
      <c r="F40" s="36">
        <v>0.01</v>
      </c>
      <c r="G40" s="37">
        <v>0.01</v>
      </c>
      <c r="H40" s="37">
        <v>0</v>
      </c>
      <c r="I40" s="37">
        <v>0</v>
      </c>
      <c r="J40" s="38">
        <v>0.01</v>
      </c>
      <c r="K40" s="22"/>
      <c r="L40" s="22"/>
      <c r="M40" s="22"/>
      <c r="N40" s="22"/>
      <c r="O40" s="22"/>
      <c r="P40" s="22"/>
    </row>
    <row r="41" spans="1:16" ht="39" customHeight="1" x14ac:dyDescent="0.15">
      <c r="A41" s="22"/>
      <c r="B41" s="35"/>
      <c r="C41" s="1172"/>
      <c r="D41" s="1173"/>
      <c r="E41" s="1174"/>
      <c r="F41" s="36"/>
      <c r="G41" s="37"/>
      <c r="H41" s="37"/>
      <c r="I41" s="37"/>
      <c r="J41" s="38"/>
      <c r="K41" s="22"/>
      <c r="L41" s="22"/>
      <c r="M41" s="22"/>
      <c r="N41" s="22"/>
      <c r="O41" s="22"/>
      <c r="P41" s="22"/>
    </row>
    <row r="42" spans="1:16" ht="39" customHeight="1" x14ac:dyDescent="0.15">
      <c r="A42" s="22"/>
      <c r="B42" s="39"/>
      <c r="C42" s="1172" t="s">
        <v>579</v>
      </c>
      <c r="D42" s="1173"/>
      <c r="E42" s="1174"/>
      <c r="F42" s="36" t="s">
        <v>525</v>
      </c>
      <c r="G42" s="37" t="s">
        <v>525</v>
      </c>
      <c r="H42" s="37" t="s">
        <v>525</v>
      </c>
      <c r="I42" s="37" t="s">
        <v>525</v>
      </c>
      <c r="J42" s="38" t="s">
        <v>525</v>
      </c>
      <c r="K42" s="22"/>
      <c r="L42" s="22"/>
      <c r="M42" s="22"/>
      <c r="N42" s="22"/>
      <c r="O42" s="22"/>
      <c r="P42" s="22"/>
    </row>
    <row r="43" spans="1:16" ht="39" customHeight="1" thickBot="1" x14ac:dyDescent="0.2">
      <c r="A43" s="22"/>
      <c r="B43" s="40"/>
      <c r="C43" s="1175" t="s">
        <v>580</v>
      </c>
      <c r="D43" s="1176"/>
      <c r="E43" s="1177"/>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N5QP77alezRBPAAAW5ne5fV9TD35cw4ju3WduCOq3W2IYMxZW0LuBgo8sCitEtTVTxfuo4cEB7xb1EB8dOXaA==" saltValue="qQ3Uk9y8idLTLlO69myW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80" t="s">
        <v>11</v>
      </c>
      <c r="C45" s="1181"/>
      <c r="D45" s="58"/>
      <c r="E45" s="1186" t="s">
        <v>12</v>
      </c>
      <c r="F45" s="1186"/>
      <c r="G45" s="1186"/>
      <c r="H45" s="1186"/>
      <c r="I45" s="1186"/>
      <c r="J45" s="1187"/>
      <c r="K45" s="59">
        <v>2428</v>
      </c>
      <c r="L45" s="60">
        <v>2421</v>
      </c>
      <c r="M45" s="60">
        <v>2476</v>
      </c>
      <c r="N45" s="60">
        <v>2502</v>
      </c>
      <c r="O45" s="61">
        <v>2518</v>
      </c>
      <c r="P45" s="48"/>
      <c r="Q45" s="48"/>
      <c r="R45" s="48"/>
      <c r="S45" s="48"/>
      <c r="T45" s="48"/>
      <c r="U45" s="48"/>
    </row>
    <row r="46" spans="1:21" ht="30.75" customHeight="1" x14ac:dyDescent="0.15">
      <c r="A46" s="48"/>
      <c r="B46" s="1182"/>
      <c r="C46" s="1183"/>
      <c r="D46" s="62"/>
      <c r="E46" s="1188" t="s">
        <v>13</v>
      </c>
      <c r="F46" s="1188"/>
      <c r="G46" s="1188"/>
      <c r="H46" s="1188"/>
      <c r="I46" s="1188"/>
      <c r="J46" s="1189"/>
      <c r="K46" s="63" t="s">
        <v>525</v>
      </c>
      <c r="L46" s="64" t="s">
        <v>525</v>
      </c>
      <c r="M46" s="64" t="s">
        <v>525</v>
      </c>
      <c r="N46" s="64" t="s">
        <v>525</v>
      </c>
      <c r="O46" s="65" t="s">
        <v>525</v>
      </c>
      <c r="P46" s="48"/>
      <c r="Q46" s="48"/>
      <c r="R46" s="48"/>
      <c r="S46" s="48"/>
      <c r="T46" s="48"/>
      <c r="U46" s="48"/>
    </row>
    <row r="47" spans="1:21" ht="30.75" customHeight="1" x14ac:dyDescent="0.15">
      <c r="A47" s="48"/>
      <c r="B47" s="1182"/>
      <c r="C47" s="1183"/>
      <c r="D47" s="62"/>
      <c r="E47" s="1188" t="s">
        <v>14</v>
      </c>
      <c r="F47" s="1188"/>
      <c r="G47" s="1188"/>
      <c r="H47" s="1188"/>
      <c r="I47" s="1188"/>
      <c r="J47" s="1189"/>
      <c r="K47" s="63" t="s">
        <v>525</v>
      </c>
      <c r="L47" s="64" t="s">
        <v>525</v>
      </c>
      <c r="M47" s="64" t="s">
        <v>525</v>
      </c>
      <c r="N47" s="64" t="s">
        <v>525</v>
      </c>
      <c r="O47" s="65" t="s">
        <v>525</v>
      </c>
      <c r="P47" s="48"/>
      <c r="Q47" s="48"/>
      <c r="R47" s="48"/>
      <c r="S47" s="48"/>
      <c r="T47" s="48"/>
      <c r="U47" s="48"/>
    </row>
    <row r="48" spans="1:21" ht="30.75" customHeight="1" x14ac:dyDescent="0.15">
      <c r="A48" s="48"/>
      <c r="B48" s="1182"/>
      <c r="C48" s="1183"/>
      <c r="D48" s="62"/>
      <c r="E48" s="1188" t="s">
        <v>15</v>
      </c>
      <c r="F48" s="1188"/>
      <c r="G48" s="1188"/>
      <c r="H48" s="1188"/>
      <c r="I48" s="1188"/>
      <c r="J48" s="1189"/>
      <c r="K48" s="63">
        <v>817</v>
      </c>
      <c r="L48" s="64">
        <v>798</v>
      </c>
      <c r="M48" s="64">
        <v>779</v>
      </c>
      <c r="N48" s="64">
        <v>793</v>
      </c>
      <c r="O48" s="65">
        <v>739</v>
      </c>
      <c r="P48" s="48"/>
      <c r="Q48" s="48"/>
      <c r="R48" s="48"/>
      <c r="S48" s="48"/>
      <c r="T48" s="48"/>
      <c r="U48" s="48"/>
    </row>
    <row r="49" spans="1:21" ht="30.75" customHeight="1" x14ac:dyDescent="0.15">
      <c r="A49" s="48"/>
      <c r="B49" s="1182"/>
      <c r="C49" s="1183"/>
      <c r="D49" s="62"/>
      <c r="E49" s="1188" t="s">
        <v>16</v>
      </c>
      <c r="F49" s="1188"/>
      <c r="G49" s="1188"/>
      <c r="H49" s="1188"/>
      <c r="I49" s="1188"/>
      <c r="J49" s="1189"/>
      <c r="K49" s="63">
        <v>17</v>
      </c>
      <c r="L49" s="64">
        <v>17</v>
      </c>
      <c r="M49" s="64">
        <v>2</v>
      </c>
      <c r="N49" s="64">
        <v>2</v>
      </c>
      <c r="O49" s="65">
        <v>3</v>
      </c>
      <c r="P49" s="48"/>
      <c r="Q49" s="48"/>
      <c r="R49" s="48"/>
      <c r="S49" s="48"/>
      <c r="T49" s="48"/>
      <c r="U49" s="48"/>
    </row>
    <row r="50" spans="1:21" ht="30.75" customHeight="1" x14ac:dyDescent="0.15">
      <c r="A50" s="48"/>
      <c r="B50" s="1182"/>
      <c r="C50" s="1183"/>
      <c r="D50" s="62"/>
      <c r="E50" s="1188" t="s">
        <v>17</v>
      </c>
      <c r="F50" s="1188"/>
      <c r="G50" s="1188"/>
      <c r="H50" s="1188"/>
      <c r="I50" s="1188"/>
      <c r="J50" s="1189"/>
      <c r="K50" s="63">
        <v>119</v>
      </c>
      <c r="L50" s="64" t="s">
        <v>525</v>
      </c>
      <c r="M50" s="64" t="s">
        <v>525</v>
      </c>
      <c r="N50" s="64" t="s">
        <v>525</v>
      </c>
      <c r="O50" s="65" t="s">
        <v>525</v>
      </c>
      <c r="P50" s="48"/>
      <c r="Q50" s="48"/>
      <c r="R50" s="48"/>
      <c r="S50" s="48"/>
      <c r="T50" s="48"/>
      <c r="U50" s="48"/>
    </row>
    <row r="51" spans="1:21" ht="30.75" customHeight="1" x14ac:dyDescent="0.15">
      <c r="A51" s="48"/>
      <c r="B51" s="1184"/>
      <c r="C51" s="1185"/>
      <c r="D51" s="66"/>
      <c r="E51" s="1188" t="s">
        <v>18</v>
      </c>
      <c r="F51" s="1188"/>
      <c r="G51" s="1188"/>
      <c r="H51" s="1188"/>
      <c r="I51" s="1188"/>
      <c r="J51" s="1189"/>
      <c r="K51" s="63" t="s">
        <v>525</v>
      </c>
      <c r="L51" s="64" t="s">
        <v>525</v>
      </c>
      <c r="M51" s="64" t="s">
        <v>525</v>
      </c>
      <c r="N51" s="64" t="s">
        <v>525</v>
      </c>
      <c r="O51" s="65" t="s">
        <v>525</v>
      </c>
      <c r="P51" s="48"/>
      <c r="Q51" s="48"/>
      <c r="R51" s="48"/>
      <c r="S51" s="48"/>
      <c r="T51" s="48"/>
      <c r="U51" s="48"/>
    </row>
    <row r="52" spans="1:21" ht="30.75" customHeight="1" x14ac:dyDescent="0.15">
      <c r="A52" s="48"/>
      <c r="B52" s="1190" t="s">
        <v>19</v>
      </c>
      <c r="C52" s="1191"/>
      <c r="D52" s="66"/>
      <c r="E52" s="1188" t="s">
        <v>20</v>
      </c>
      <c r="F52" s="1188"/>
      <c r="G52" s="1188"/>
      <c r="H52" s="1188"/>
      <c r="I52" s="1188"/>
      <c r="J52" s="1189"/>
      <c r="K52" s="63">
        <v>3578</v>
      </c>
      <c r="L52" s="64">
        <v>3572</v>
      </c>
      <c r="M52" s="64">
        <v>3498</v>
      </c>
      <c r="N52" s="64">
        <v>3554</v>
      </c>
      <c r="O52" s="65">
        <v>3486</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-197</v>
      </c>
      <c r="L53" s="69">
        <v>-336</v>
      </c>
      <c r="M53" s="69">
        <v>-241</v>
      </c>
      <c r="N53" s="69">
        <v>-257</v>
      </c>
      <c r="O53" s="70">
        <v>-226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96" t="s">
        <v>25</v>
      </c>
      <c r="C57" s="1197"/>
      <c r="D57" s="1200" t="s">
        <v>26</v>
      </c>
      <c r="E57" s="1201"/>
      <c r="F57" s="1201"/>
      <c r="G57" s="1201"/>
      <c r="H57" s="1201"/>
      <c r="I57" s="1201"/>
      <c r="J57" s="1202"/>
      <c r="K57" s="83"/>
      <c r="L57" s="84"/>
      <c r="M57" s="84"/>
      <c r="N57" s="84"/>
      <c r="O57" s="85"/>
    </row>
    <row r="58" spans="1:21" ht="31.5" customHeight="1" thickBot="1" x14ac:dyDescent="0.2">
      <c r="B58" s="1198"/>
      <c r="C58" s="1199"/>
      <c r="D58" s="1203" t="s">
        <v>27</v>
      </c>
      <c r="E58" s="1204"/>
      <c r="F58" s="1204"/>
      <c r="G58" s="1204"/>
      <c r="H58" s="1204"/>
      <c r="I58" s="1204"/>
      <c r="J58" s="120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9e+eoC0JwWSylucTM1+izPBkd8cc3JACwOZBzhi3/xzrDTG0+mziIVldoZilRu70yj43pH38aaAAfS/M4Mujw==" saltValue="blRus7dZEINfiNvijt57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06" t="s">
        <v>30</v>
      </c>
      <c r="C41" s="1207"/>
      <c r="D41" s="102"/>
      <c r="E41" s="1212" t="s">
        <v>31</v>
      </c>
      <c r="F41" s="1212"/>
      <c r="G41" s="1212"/>
      <c r="H41" s="1213"/>
      <c r="I41" s="349">
        <v>28467</v>
      </c>
      <c r="J41" s="350">
        <v>29779</v>
      </c>
      <c r="K41" s="350">
        <v>31598</v>
      </c>
      <c r="L41" s="350">
        <v>31377</v>
      </c>
      <c r="M41" s="351">
        <v>30356</v>
      </c>
    </row>
    <row r="42" spans="2:13" ht="27.75" customHeight="1" x14ac:dyDescent="0.15">
      <c r="B42" s="1208"/>
      <c r="C42" s="1209"/>
      <c r="D42" s="103"/>
      <c r="E42" s="1214" t="s">
        <v>32</v>
      </c>
      <c r="F42" s="1214"/>
      <c r="G42" s="1214"/>
      <c r="H42" s="1215"/>
      <c r="I42" s="352" t="s">
        <v>525</v>
      </c>
      <c r="J42" s="353" t="s">
        <v>525</v>
      </c>
      <c r="K42" s="353" t="s">
        <v>525</v>
      </c>
      <c r="L42" s="353" t="s">
        <v>525</v>
      </c>
      <c r="M42" s="354" t="s">
        <v>525</v>
      </c>
    </row>
    <row r="43" spans="2:13" ht="27.75" customHeight="1" x14ac:dyDescent="0.15">
      <c r="B43" s="1208"/>
      <c r="C43" s="1209"/>
      <c r="D43" s="103"/>
      <c r="E43" s="1214" t="s">
        <v>33</v>
      </c>
      <c r="F43" s="1214"/>
      <c r="G43" s="1214"/>
      <c r="H43" s="1215"/>
      <c r="I43" s="352">
        <v>9224</v>
      </c>
      <c r="J43" s="353">
        <v>8296</v>
      </c>
      <c r="K43" s="353">
        <v>7780</v>
      </c>
      <c r="L43" s="353">
        <v>7533</v>
      </c>
      <c r="M43" s="354">
        <v>7171</v>
      </c>
    </row>
    <row r="44" spans="2:13" ht="27.75" customHeight="1" x14ac:dyDescent="0.15">
      <c r="B44" s="1208"/>
      <c r="C44" s="1209"/>
      <c r="D44" s="103"/>
      <c r="E44" s="1214" t="s">
        <v>34</v>
      </c>
      <c r="F44" s="1214"/>
      <c r="G44" s="1214"/>
      <c r="H44" s="1215"/>
      <c r="I44" s="352">
        <v>19</v>
      </c>
      <c r="J44" s="353">
        <v>4</v>
      </c>
      <c r="K44" s="353">
        <v>21</v>
      </c>
      <c r="L44" s="353">
        <v>340</v>
      </c>
      <c r="M44" s="354">
        <v>874</v>
      </c>
    </row>
    <row r="45" spans="2:13" ht="27.75" customHeight="1" x14ac:dyDescent="0.15">
      <c r="B45" s="1208"/>
      <c r="C45" s="1209"/>
      <c r="D45" s="103"/>
      <c r="E45" s="1214" t="s">
        <v>35</v>
      </c>
      <c r="F45" s="1214"/>
      <c r="G45" s="1214"/>
      <c r="H45" s="1215"/>
      <c r="I45" s="352">
        <v>5834</v>
      </c>
      <c r="J45" s="353">
        <v>5634</v>
      </c>
      <c r="K45" s="353">
        <v>5578</v>
      </c>
      <c r="L45" s="353">
        <v>5826</v>
      </c>
      <c r="M45" s="354">
        <v>5903</v>
      </c>
    </row>
    <row r="46" spans="2:13" ht="27.75" customHeight="1" x14ac:dyDescent="0.15">
      <c r="B46" s="1208"/>
      <c r="C46" s="1209"/>
      <c r="D46" s="104"/>
      <c r="E46" s="1214" t="s">
        <v>36</v>
      </c>
      <c r="F46" s="1214"/>
      <c r="G46" s="1214"/>
      <c r="H46" s="1215"/>
      <c r="I46" s="352" t="s">
        <v>525</v>
      </c>
      <c r="J46" s="353" t="s">
        <v>525</v>
      </c>
      <c r="K46" s="353" t="s">
        <v>525</v>
      </c>
      <c r="L46" s="353" t="s">
        <v>525</v>
      </c>
      <c r="M46" s="354" t="s">
        <v>525</v>
      </c>
    </row>
    <row r="47" spans="2:13" ht="27.75" customHeight="1" x14ac:dyDescent="0.15">
      <c r="B47" s="1208"/>
      <c r="C47" s="1209"/>
      <c r="D47" s="105"/>
      <c r="E47" s="1216" t="s">
        <v>37</v>
      </c>
      <c r="F47" s="1217"/>
      <c r="G47" s="1217"/>
      <c r="H47" s="1218"/>
      <c r="I47" s="352" t="s">
        <v>525</v>
      </c>
      <c r="J47" s="353" t="s">
        <v>525</v>
      </c>
      <c r="K47" s="353" t="s">
        <v>525</v>
      </c>
      <c r="L47" s="353" t="s">
        <v>525</v>
      </c>
      <c r="M47" s="354" t="s">
        <v>525</v>
      </c>
    </row>
    <row r="48" spans="2:13" ht="27.75" customHeight="1" x14ac:dyDescent="0.15">
      <c r="B48" s="1208"/>
      <c r="C48" s="1209"/>
      <c r="D48" s="103"/>
      <c r="E48" s="1214" t="s">
        <v>38</v>
      </c>
      <c r="F48" s="1214"/>
      <c r="G48" s="1214"/>
      <c r="H48" s="1215"/>
      <c r="I48" s="352" t="s">
        <v>525</v>
      </c>
      <c r="J48" s="353" t="s">
        <v>525</v>
      </c>
      <c r="K48" s="353" t="s">
        <v>525</v>
      </c>
      <c r="L48" s="353" t="s">
        <v>525</v>
      </c>
      <c r="M48" s="354" t="s">
        <v>525</v>
      </c>
    </row>
    <row r="49" spans="2:13" ht="27.75" customHeight="1" x14ac:dyDescent="0.15">
      <c r="B49" s="1210"/>
      <c r="C49" s="1211"/>
      <c r="D49" s="103"/>
      <c r="E49" s="1214" t="s">
        <v>39</v>
      </c>
      <c r="F49" s="1214"/>
      <c r="G49" s="1214"/>
      <c r="H49" s="1215"/>
      <c r="I49" s="352" t="s">
        <v>525</v>
      </c>
      <c r="J49" s="353" t="s">
        <v>525</v>
      </c>
      <c r="K49" s="353" t="s">
        <v>525</v>
      </c>
      <c r="L49" s="353" t="s">
        <v>525</v>
      </c>
      <c r="M49" s="354" t="s">
        <v>525</v>
      </c>
    </row>
    <row r="50" spans="2:13" ht="27.75" customHeight="1" x14ac:dyDescent="0.15">
      <c r="B50" s="1219" t="s">
        <v>40</v>
      </c>
      <c r="C50" s="1220"/>
      <c r="D50" s="106"/>
      <c r="E50" s="1214" t="s">
        <v>41</v>
      </c>
      <c r="F50" s="1214"/>
      <c r="G50" s="1214"/>
      <c r="H50" s="1215"/>
      <c r="I50" s="352">
        <v>10908</v>
      </c>
      <c r="J50" s="353">
        <v>11280</v>
      </c>
      <c r="K50" s="353">
        <v>10613</v>
      </c>
      <c r="L50" s="353">
        <v>10201</v>
      </c>
      <c r="M50" s="354">
        <v>11804</v>
      </c>
    </row>
    <row r="51" spans="2:13" ht="27.75" customHeight="1" x14ac:dyDescent="0.15">
      <c r="B51" s="1208"/>
      <c r="C51" s="1209"/>
      <c r="D51" s="103"/>
      <c r="E51" s="1214" t="s">
        <v>42</v>
      </c>
      <c r="F51" s="1214"/>
      <c r="G51" s="1214"/>
      <c r="H51" s="1215"/>
      <c r="I51" s="352">
        <v>9110</v>
      </c>
      <c r="J51" s="353">
        <v>8927</v>
      </c>
      <c r="K51" s="353">
        <v>8767</v>
      </c>
      <c r="L51" s="353">
        <v>9169</v>
      </c>
      <c r="M51" s="354">
        <v>8598</v>
      </c>
    </row>
    <row r="52" spans="2:13" ht="27.75" customHeight="1" x14ac:dyDescent="0.15">
      <c r="B52" s="1210"/>
      <c r="C52" s="1211"/>
      <c r="D52" s="103"/>
      <c r="E52" s="1214" t="s">
        <v>43</v>
      </c>
      <c r="F52" s="1214"/>
      <c r="G52" s="1214"/>
      <c r="H52" s="1215"/>
      <c r="I52" s="352">
        <v>31761</v>
      </c>
      <c r="J52" s="353">
        <v>31381</v>
      </c>
      <c r="K52" s="353">
        <v>30792</v>
      </c>
      <c r="L52" s="353">
        <v>30235</v>
      </c>
      <c r="M52" s="354">
        <v>29315</v>
      </c>
    </row>
    <row r="53" spans="2:13" ht="27.75" customHeight="1" thickBot="1" x14ac:dyDescent="0.2">
      <c r="B53" s="1221" t="s">
        <v>44</v>
      </c>
      <c r="C53" s="1222"/>
      <c r="D53" s="107"/>
      <c r="E53" s="1223" t="s">
        <v>45</v>
      </c>
      <c r="F53" s="1223"/>
      <c r="G53" s="1223"/>
      <c r="H53" s="1224"/>
      <c r="I53" s="355">
        <v>-8234</v>
      </c>
      <c r="J53" s="356">
        <v>-7875</v>
      </c>
      <c r="K53" s="356">
        <v>-5196</v>
      </c>
      <c r="L53" s="356">
        <v>-4529</v>
      </c>
      <c r="M53" s="357">
        <v>-5413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Yu6vtB9qgHI0P5XRcnySqr4Z2DGFZkBx59A/fB6OaGD5gpYXPd6e+2mMc2sppIEJdRRhKRdnBDTxs3JNgtOQA==" saltValue="eMtFYe/lN6pmJAuIVaY5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33" t="s">
        <v>48</v>
      </c>
      <c r="D55" s="1233"/>
      <c r="E55" s="1234"/>
      <c r="F55" s="119">
        <v>3632</v>
      </c>
      <c r="G55" s="119">
        <v>3347</v>
      </c>
      <c r="H55" s="120">
        <v>4159</v>
      </c>
    </row>
    <row r="56" spans="2:8" ht="52.5" customHeight="1" x14ac:dyDescent="0.15">
      <c r="B56" s="121"/>
      <c r="C56" s="1235" t="s">
        <v>49</v>
      </c>
      <c r="D56" s="1235"/>
      <c r="E56" s="1236"/>
      <c r="F56" s="122" t="s">
        <v>525</v>
      </c>
      <c r="G56" s="122" t="s">
        <v>525</v>
      </c>
      <c r="H56" s="123" t="s">
        <v>525</v>
      </c>
    </row>
    <row r="57" spans="2:8" ht="53.25" customHeight="1" x14ac:dyDescent="0.15">
      <c r="B57" s="121"/>
      <c r="C57" s="1237" t="s">
        <v>50</v>
      </c>
      <c r="D57" s="1237"/>
      <c r="E57" s="1238"/>
      <c r="F57" s="124">
        <v>6630</v>
      </c>
      <c r="G57" s="124">
        <v>6231</v>
      </c>
      <c r="H57" s="125">
        <v>7017</v>
      </c>
    </row>
    <row r="58" spans="2:8" ht="45.75" customHeight="1" x14ac:dyDescent="0.15">
      <c r="B58" s="126"/>
      <c r="C58" s="1225" t="s">
        <v>587</v>
      </c>
      <c r="D58" s="1226"/>
      <c r="E58" s="1227"/>
      <c r="F58" s="127">
        <v>4942</v>
      </c>
      <c r="G58" s="127">
        <v>4589</v>
      </c>
      <c r="H58" s="128">
        <v>5334</v>
      </c>
    </row>
    <row r="59" spans="2:8" ht="45.75" customHeight="1" x14ac:dyDescent="0.15">
      <c r="B59" s="126"/>
      <c r="C59" s="1225" t="s">
        <v>588</v>
      </c>
      <c r="D59" s="1226"/>
      <c r="E59" s="1227"/>
      <c r="F59" s="127">
        <v>716</v>
      </c>
      <c r="G59" s="127">
        <v>717</v>
      </c>
      <c r="H59" s="128">
        <v>739</v>
      </c>
    </row>
    <row r="60" spans="2:8" ht="45.75" customHeight="1" x14ac:dyDescent="0.15">
      <c r="B60" s="126"/>
      <c r="C60" s="1225" t="s">
        <v>589</v>
      </c>
      <c r="D60" s="1226"/>
      <c r="E60" s="1227"/>
      <c r="F60" s="127">
        <v>189</v>
      </c>
      <c r="G60" s="127">
        <v>136</v>
      </c>
      <c r="H60" s="128">
        <v>118</v>
      </c>
    </row>
    <row r="61" spans="2:8" ht="45.75" customHeight="1" x14ac:dyDescent="0.15">
      <c r="B61" s="126"/>
      <c r="C61" s="1225" t="s">
        <v>590</v>
      </c>
      <c r="D61" s="1226"/>
      <c r="E61" s="1227"/>
      <c r="F61" s="127">
        <v>174</v>
      </c>
      <c r="G61" s="127">
        <v>174</v>
      </c>
      <c r="H61" s="128">
        <v>174</v>
      </c>
    </row>
    <row r="62" spans="2:8" ht="45.75" customHeight="1" thickBot="1" x14ac:dyDescent="0.2">
      <c r="B62" s="129"/>
      <c r="C62" s="1228" t="s">
        <v>591</v>
      </c>
      <c r="D62" s="1229"/>
      <c r="E62" s="1230"/>
      <c r="F62" s="127">
        <v>138</v>
      </c>
      <c r="G62" s="127">
        <v>142</v>
      </c>
      <c r="H62" s="128">
        <v>144</v>
      </c>
    </row>
    <row r="63" spans="2:8" ht="52.5" customHeight="1" thickBot="1" x14ac:dyDescent="0.2">
      <c r="B63" s="130"/>
      <c r="C63" s="1231" t="s">
        <v>51</v>
      </c>
      <c r="D63" s="1231"/>
      <c r="E63" s="1232"/>
      <c r="F63" s="131">
        <v>10262</v>
      </c>
      <c r="G63" s="131">
        <v>9578</v>
      </c>
      <c r="H63" s="132">
        <v>11176</v>
      </c>
    </row>
    <row r="64" spans="2:8" x14ac:dyDescent="0.15"/>
  </sheetData>
  <sheetProtection algorithmName="SHA-512" hashValue="fUcTHm/Aj2BA6at0AUulUT0MsIo0aR8W6c82NM0klW8ZozwGRh56Em8Ph7clAcpQB23KJ++bRY3tilyug3G9jw==" saltValue="wTLHdszClN9oy1ykfRfZ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38B21-C17A-4153-934C-6C5EE462CBB6}">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1" customWidth="1"/>
    <col min="2" max="107" width="2.5" style="1241" customWidth="1"/>
    <col min="108" max="108" width="6.125" style="1248" customWidth="1"/>
    <col min="109" max="109" width="5.875" style="1247" customWidth="1"/>
    <col min="110" max="16384" width="8.625" style="1241" hidden="1"/>
  </cols>
  <sheetData>
    <row r="1" spans="1:109" ht="42.75" customHeight="1" x14ac:dyDescent="0.15">
      <c r="A1" s="1239"/>
      <c r="B1" s="1240"/>
      <c r="DD1" s="1241"/>
      <c r="DE1" s="1241"/>
    </row>
    <row r="2" spans="1:109" ht="25.5" customHeight="1" x14ac:dyDescent="0.15">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241"/>
      <c r="DE2" s="1241"/>
    </row>
    <row r="3" spans="1:109" ht="25.5" customHeight="1" x14ac:dyDescent="0.15">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241"/>
      <c r="DE3" s="1241"/>
    </row>
    <row r="4" spans="1:109" s="253" customFormat="1" x14ac:dyDescent="0.15">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row>
    <row r="5" spans="1:109" s="253" customFormat="1" x14ac:dyDescent="0.15">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row>
    <row r="6" spans="1:109" s="253" customFormat="1" x14ac:dyDescent="0.15">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row>
    <row r="7" spans="1:109" s="253" customFormat="1" x14ac:dyDescent="0.15">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row>
    <row r="8" spans="1:109" s="253" customFormat="1" x14ac:dyDescent="0.15">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row>
    <row r="9" spans="1:109" s="253" customFormat="1" x14ac:dyDescent="0.15">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row>
    <row r="10" spans="1:109" s="253" customFormat="1" x14ac:dyDescent="0.15">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row>
    <row r="11" spans="1:109" s="253" customFormat="1" x14ac:dyDescent="0.15">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row>
    <row r="12" spans="1:109" s="253" customFormat="1" x14ac:dyDescent="0.15">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row>
    <row r="13" spans="1:109" s="253" customFormat="1" x14ac:dyDescent="0.15">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row>
    <row r="14" spans="1:109" s="253" customFormat="1" x14ac:dyDescent="0.15">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row>
    <row r="15" spans="1:109" s="253" customFormat="1" x14ac:dyDescent="0.15">
      <c r="A15" s="1241"/>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row>
    <row r="16" spans="1:109" s="253" customFormat="1" x14ac:dyDescent="0.15">
      <c r="A16" s="1241"/>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row>
    <row r="17" spans="1:109" s="253" customFormat="1" x14ac:dyDescent="0.15">
      <c r="A17" s="1241"/>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row>
    <row r="18" spans="1:109" s="253" customFormat="1" x14ac:dyDescent="0.15">
      <c r="A18" s="1241"/>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row>
    <row r="19" spans="1:109" x14ac:dyDescent="0.15">
      <c r="DD19" s="1241"/>
      <c r="DE19" s="1241"/>
    </row>
    <row r="20" spans="1:109" x14ac:dyDescent="0.15">
      <c r="DD20" s="1241"/>
      <c r="DE20" s="1241"/>
    </row>
    <row r="21" spans="1:109" ht="17.25" customHeight="1" x14ac:dyDescent="0.15">
      <c r="B21" s="1243"/>
      <c r="C21" s="1244"/>
      <c r="D21" s="1244"/>
      <c r="E21" s="1244"/>
      <c r="F21" s="1244"/>
      <c r="G21" s="1244"/>
      <c r="H21" s="1244"/>
      <c r="I21" s="1244"/>
      <c r="J21" s="1244"/>
      <c r="K21" s="1244"/>
      <c r="L21" s="1244"/>
      <c r="M21" s="1244"/>
      <c r="N21" s="1245"/>
      <c r="O21" s="1244"/>
      <c r="P21" s="1244"/>
      <c r="Q21" s="1244"/>
      <c r="R21" s="1244"/>
      <c r="S21" s="1244"/>
      <c r="T21" s="1244"/>
      <c r="U21" s="1244"/>
      <c r="V21" s="1244"/>
      <c r="W21" s="1244"/>
      <c r="X21" s="1244"/>
      <c r="Y21" s="1244"/>
      <c r="Z21" s="1244"/>
      <c r="AA21" s="1244"/>
      <c r="AB21" s="1244"/>
      <c r="AC21" s="1244"/>
      <c r="AD21" s="1244"/>
      <c r="AE21" s="1244"/>
      <c r="AF21" s="1244"/>
      <c r="AG21" s="1244"/>
      <c r="AH21" s="1244"/>
      <c r="AI21" s="1244"/>
      <c r="AJ21" s="1244"/>
      <c r="AK21" s="1244"/>
      <c r="AL21" s="1244"/>
      <c r="AM21" s="1244"/>
      <c r="AN21" s="1244"/>
      <c r="AO21" s="1244"/>
      <c r="AP21" s="1244"/>
      <c r="AQ21" s="1244"/>
      <c r="AR21" s="1244"/>
      <c r="AS21" s="1244"/>
      <c r="AT21" s="1245"/>
      <c r="AU21" s="1244"/>
      <c r="AV21" s="1244"/>
      <c r="AW21" s="1244"/>
      <c r="AX21" s="1244"/>
      <c r="AY21" s="1244"/>
      <c r="AZ21" s="1244"/>
      <c r="BA21" s="1244"/>
      <c r="BB21" s="1244"/>
      <c r="BC21" s="1244"/>
      <c r="BD21" s="1244"/>
      <c r="BE21" s="1244"/>
      <c r="BF21" s="1245"/>
      <c r="BG21" s="1244"/>
      <c r="BH21" s="1244"/>
      <c r="BI21" s="1244"/>
      <c r="BJ21" s="1244"/>
      <c r="BK21" s="1244"/>
      <c r="BL21" s="1244"/>
      <c r="BM21" s="1244"/>
      <c r="BN21" s="1244"/>
      <c r="BO21" s="1244"/>
      <c r="BP21" s="1244"/>
      <c r="BQ21" s="1244"/>
      <c r="BR21" s="1245"/>
      <c r="BS21" s="1244"/>
      <c r="BT21" s="1244"/>
      <c r="BU21" s="1244"/>
      <c r="BV21" s="1244"/>
      <c r="BW21" s="1244"/>
      <c r="BX21" s="1244"/>
      <c r="BY21" s="1244"/>
      <c r="BZ21" s="1244"/>
      <c r="CA21" s="1244"/>
      <c r="CB21" s="1244"/>
      <c r="CC21" s="1244"/>
      <c r="CD21" s="1245"/>
      <c r="CE21" s="1244"/>
      <c r="CF21" s="1244"/>
      <c r="CG21" s="1244"/>
      <c r="CH21" s="1244"/>
      <c r="CI21" s="1244"/>
      <c r="CJ21" s="1244"/>
      <c r="CK21" s="1244"/>
      <c r="CL21" s="1244"/>
      <c r="CM21" s="1244"/>
      <c r="CN21" s="1244"/>
      <c r="CO21" s="1244"/>
      <c r="CP21" s="1245"/>
      <c r="CQ21" s="1244"/>
      <c r="CR21" s="1244"/>
      <c r="CS21" s="1244"/>
      <c r="CT21" s="1244"/>
      <c r="CU21" s="1244"/>
      <c r="CV21" s="1244"/>
      <c r="CW21" s="1244"/>
      <c r="CX21" s="1244"/>
      <c r="CY21" s="1244"/>
      <c r="CZ21" s="1244"/>
      <c r="DA21" s="1244"/>
      <c r="DB21" s="1245"/>
      <c r="DC21" s="1244"/>
      <c r="DD21" s="1246"/>
      <c r="DE21" s="1241"/>
    </row>
    <row r="22" spans="1:109" ht="17.25" customHeight="1" x14ac:dyDescent="0.15">
      <c r="B22" s="1247"/>
    </row>
    <row r="23" spans="1:109" x14ac:dyDescent="0.15">
      <c r="B23" s="1247"/>
    </row>
    <row r="24" spans="1:109" x14ac:dyDescent="0.15">
      <c r="B24" s="1247"/>
    </row>
    <row r="25" spans="1:109" x14ac:dyDescent="0.15">
      <c r="B25" s="1247"/>
    </row>
    <row r="26" spans="1:109" x14ac:dyDescent="0.15">
      <c r="B26" s="1247"/>
    </row>
    <row r="27" spans="1:109" x14ac:dyDescent="0.15">
      <c r="B27" s="1247"/>
    </row>
    <row r="28" spans="1:109" x14ac:dyDescent="0.15">
      <c r="B28" s="1247"/>
    </row>
    <row r="29" spans="1:109" x14ac:dyDescent="0.15">
      <c r="B29" s="1247"/>
    </row>
    <row r="30" spans="1:109" x14ac:dyDescent="0.15">
      <c r="B30" s="1247"/>
    </row>
    <row r="31" spans="1:109" x14ac:dyDescent="0.15">
      <c r="B31" s="1247"/>
    </row>
    <row r="32" spans="1:109" x14ac:dyDescent="0.15">
      <c r="B32" s="1247"/>
    </row>
    <row r="33" spans="2:109" x14ac:dyDescent="0.15">
      <c r="B33" s="1247"/>
    </row>
    <row r="34" spans="2:109" x14ac:dyDescent="0.15">
      <c r="B34" s="1247"/>
    </row>
    <row r="35" spans="2:109" x14ac:dyDescent="0.15">
      <c r="B35" s="1247"/>
    </row>
    <row r="36" spans="2:109" x14ac:dyDescent="0.15">
      <c r="B36" s="1247"/>
    </row>
    <row r="37" spans="2:109" x14ac:dyDescent="0.15">
      <c r="B37" s="1247"/>
    </row>
    <row r="38" spans="2:109" x14ac:dyDescent="0.15">
      <c r="B38" s="1247"/>
    </row>
    <row r="39" spans="2:109" x14ac:dyDescent="0.15">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x14ac:dyDescent="0.15">
      <c r="B40" s="1252"/>
      <c r="DD40" s="1252"/>
      <c r="DE40" s="1241"/>
    </row>
    <row r="41" spans="2:109" ht="17.25" x14ac:dyDescent="0.15">
      <c r="B41" s="1253" t="s">
        <v>605</v>
      </c>
      <c r="C41" s="1244"/>
      <c r="D41" s="1244"/>
      <c r="E41" s="1244"/>
      <c r="F41" s="1244"/>
      <c r="G41" s="1244"/>
      <c r="H41" s="1244"/>
      <c r="I41" s="1244"/>
      <c r="J41" s="1244"/>
      <c r="K41" s="1244"/>
      <c r="L41" s="1244"/>
      <c r="M41" s="1244"/>
      <c r="N41" s="1244"/>
      <c r="O41" s="1244"/>
      <c r="P41" s="1244"/>
      <c r="Q41" s="1244"/>
      <c r="R41" s="1244"/>
      <c r="S41" s="1244"/>
      <c r="T41" s="1244"/>
      <c r="U41" s="1244"/>
      <c r="V41" s="1244"/>
      <c r="W41" s="1244"/>
      <c r="X41" s="1244"/>
      <c r="Y41" s="1244"/>
      <c r="Z41" s="1244"/>
      <c r="AA41" s="1244"/>
      <c r="AB41" s="1244"/>
      <c r="AC41" s="1244"/>
      <c r="AD41" s="1244"/>
      <c r="AE41" s="1244"/>
      <c r="AF41" s="1244"/>
      <c r="AG41" s="1244"/>
      <c r="AH41" s="1244"/>
      <c r="AI41" s="1244"/>
      <c r="AJ41" s="1244"/>
      <c r="AK41" s="1244"/>
      <c r="AL41" s="1244"/>
      <c r="AM41" s="1244"/>
      <c r="AN41" s="1244"/>
      <c r="AO41" s="1244"/>
      <c r="AP41" s="1244"/>
      <c r="AQ41" s="1244"/>
      <c r="AR41" s="1244"/>
      <c r="AS41" s="1244"/>
      <c r="AT41" s="1244"/>
      <c r="AU41" s="1244"/>
      <c r="AV41" s="1244"/>
      <c r="AW41" s="1244"/>
      <c r="AX41" s="1244"/>
      <c r="AY41" s="1244"/>
      <c r="AZ41" s="1244"/>
      <c r="BA41" s="1244"/>
      <c r="BB41" s="1244"/>
      <c r="BC41" s="1244"/>
      <c r="BD41" s="1244"/>
      <c r="BE41" s="1244"/>
      <c r="BF41" s="1244"/>
      <c r="BG41" s="1244"/>
      <c r="BH41" s="1244"/>
      <c r="BI41" s="1244"/>
      <c r="BJ41" s="1244"/>
      <c r="BK41" s="1244"/>
      <c r="BL41" s="1244"/>
      <c r="BM41" s="1244"/>
      <c r="BN41" s="1244"/>
      <c r="BO41" s="1244"/>
      <c r="BP41" s="1244"/>
      <c r="BQ41" s="1244"/>
      <c r="BR41" s="1244"/>
      <c r="BS41" s="1244"/>
      <c r="BT41" s="1244"/>
      <c r="BU41" s="1244"/>
      <c r="BV41" s="1244"/>
      <c r="BW41" s="1244"/>
      <c r="BX41" s="1244"/>
      <c r="BY41" s="1244"/>
      <c r="BZ41" s="1244"/>
      <c r="CA41" s="1244"/>
      <c r="CB41" s="1244"/>
      <c r="CC41" s="1244"/>
      <c r="CD41" s="1244"/>
      <c r="CE41" s="1244"/>
      <c r="CF41" s="1244"/>
      <c r="CG41" s="1244"/>
      <c r="CH41" s="1244"/>
      <c r="CI41" s="1244"/>
      <c r="CJ41" s="1244"/>
      <c r="CK41" s="1244"/>
      <c r="CL41" s="1244"/>
      <c r="CM41" s="1244"/>
      <c r="CN41" s="1244"/>
      <c r="CO41" s="1244"/>
      <c r="CP41" s="1244"/>
      <c r="CQ41" s="1244"/>
      <c r="CR41" s="1244"/>
      <c r="CS41" s="1244"/>
      <c r="CT41" s="1244"/>
      <c r="CU41" s="1244"/>
      <c r="CV41" s="1244"/>
      <c r="CW41" s="1244"/>
      <c r="CX41" s="1244"/>
      <c r="CY41" s="1244"/>
      <c r="CZ41" s="1244"/>
      <c r="DA41" s="1244"/>
      <c r="DB41" s="1244"/>
      <c r="DC41" s="1244"/>
      <c r="DD41" s="1246"/>
    </row>
    <row r="42" spans="2:109" x14ac:dyDescent="0.15">
      <c r="B42" s="1247"/>
      <c r="G42" s="1254"/>
      <c r="I42" s="1255"/>
      <c r="J42" s="1255"/>
      <c r="K42" s="1255"/>
      <c r="AM42" s="1254"/>
      <c r="AN42" s="1254" t="s">
        <v>606</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x14ac:dyDescent="0.15">
      <c r="B43" s="1247"/>
      <c r="AN43" s="1256" t="s">
        <v>607</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x14ac:dyDescent="0.15">
      <c r="B49" s="1247"/>
      <c r="AN49" s="1241" t="s">
        <v>608</v>
      </c>
    </row>
    <row r="50" spans="1:109" x14ac:dyDescent="0.15">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566</v>
      </c>
      <c r="BQ50" s="1272"/>
      <c r="BR50" s="1272"/>
      <c r="BS50" s="1272"/>
      <c r="BT50" s="1272"/>
      <c r="BU50" s="1272"/>
      <c r="BV50" s="1272"/>
      <c r="BW50" s="1272"/>
      <c r="BX50" s="1272" t="s">
        <v>567</v>
      </c>
      <c r="BY50" s="1272"/>
      <c r="BZ50" s="1272"/>
      <c r="CA50" s="1272"/>
      <c r="CB50" s="1272"/>
      <c r="CC50" s="1272"/>
      <c r="CD50" s="1272"/>
      <c r="CE50" s="1272"/>
      <c r="CF50" s="1272" t="s">
        <v>568</v>
      </c>
      <c r="CG50" s="1272"/>
      <c r="CH50" s="1272"/>
      <c r="CI50" s="1272"/>
      <c r="CJ50" s="1272"/>
      <c r="CK50" s="1272"/>
      <c r="CL50" s="1272"/>
      <c r="CM50" s="1272"/>
      <c r="CN50" s="1272" t="s">
        <v>569</v>
      </c>
      <c r="CO50" s="1272"/>
      <c r="CP50" s="1272"/>
      <c r="CQ50" s="1272"/>
      <c r="CR50" s="1272"/>
      <c r="CS50" s="1272"/>
      <c r="CT50" s="1272"/>
      <c r="CU50" s="1272"/>
      <c r="CV50" s="1272" t="s">
        <v>570</v>
      </c>
      <c r="CW50" s="1272"/>
      <c r="CX50" s="1272"/>
      <c r="CY50" s="1272"/>
      <c r="CZ50" s="1272"/>
      <c r="DA50" s="1272"/>
      <c r="DB50" s="1272"/>
      <c r="DC50" s="1272"/>
    </row>
    <row r="51" spans="1:109" ht="13.5" customHeight="1" x14ac:dyDescent="0.15">
      <c r="B51" s="1247"/>
      <c r="G51" s="1273"/>
      <c r="H51" s="1273"/>
      <c r="I51" s="1274"/>
      <c r="J51" s="1274"/>
      <c r="K51" s="1275"/>
      <c r="L51" s="1275"/>
      <c r="M51" s="1275"/>
      <c r="N51" s="1275"/>
      <c r="AM51" s="1265"/>
      <c r="AN51" s="1276" t="s">
        <v>609</v>
      </c>
      <c r="AO51" s="1276"/>
      <c r="AP51" s="1276"/>
      <c r="AQ51" s="1276"/>
      <c r="AR51" s="1276"/>
      <c r="AS51" s="1276"/>
      <c r="AT51" s="1276"/>
      <c r="AU51" s="1276"/>
      <c r="AV51" s="1276"/>
      <c r="AW51" s="1276"/>
      <c r="AX51" s="1276"/>
      <c r="AY51" s="1276"/>
      <c r="AZ51" s="1276"/>
      <c r="BA51" s="1276"/>
      <c r="BB51" s="1276" t="s">
        <v>610</v>
      </c>
      <c r="BC51" s="1276"/>
      <c r="BD51" s="1276"/>
      <c r="BE51" s="1276"/>
      <c r="BF51" s="1276"/>
      <c r="BG51" s="1276"/>
      <c r="BH51" s="1276"/>
      <c r="BI51" s="1276"/>
      <c r="BJ51" s="1276"/>
      <c r="BK51" s="1276"/>
      <c r="BL51" s="1276"/>
      <c r="BM51" s="1276"/>
      <c r="BN51" s="1276"/>
      <c r="BO51" s="1276"/>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611</v>
      </c>
      <c r="BC53" s="1276"/>
      <c r="BD53" s="1276"/>
      <c r="BE53" s="1276"/>
      <c r="BF53" s="1276"/>
      <c r="BG53" s="1276"/>
      <c r="BH53" s="1276"/>
      <c r="BI53" s="1276"/>
      <c r="BJ53" s="1276"/>
      <c r="BK53" s="1276"/>
      <c r="BL53" s="1276"/>
      <c r="BM53" s="1276"/>
      <c r="BN53" s="1276"/>
      <c r="BO53" s="1276"/>
      <c r="BP53" s="1277">
        <v>63.6</v>
      </c>
      <c r="BQ53" s="1277"/>
      <c r="BR53" s="1277"/>
      <c r="BS53" s="1277"/>
      <c r="BT53" s="1277"/>
      <c r="BU53" s="1277"/>
      <c r="BV53" s="1277"/>
      <c r="BW53" s="1277"/>
      <c r="BX53" s="1277">
        <v>64.099999999999994</v>
      </c>
      <c r="BY53" s="1277"/>
      <c r="BZ53" s="1277"/>
      <c r="CA53" s="1277"/>
      <c r="CB53" s="1277"/>
      <c r="CC53" s="1277"/>
      <c r="CD53" s="1277"/>
      <c r="CE53" s="1277"/>
      <c r="CF53" s="1277">
        <v>62.9</v>
      </c>
      <c r="CG53" s="1277"/>
      <c r="CH53" s="1277"/>
      <c r="CI53" s="1277"/>
      <c r="CJ53" s="1277"/>
      <c r="CK53" s="1277"/>
      <c r="CL53" s="1277"/>
      <c r="CM53" s="1277"/>
      <c r="CN53" s="1277">
        <v>64.3</v>
      </c>
      <c r="CO53" s="1277"/>
      <c r="CP53" s="1277"/>
      <c r="CQ53" s="1277"/>
      <c r="CR53" s="1277"/>
      <c r="CS53" s="1277"/>
      <c r="CT53" s="1277"/>
      <c r="CU53" s="1277"/>
      <c r="CV53" s="1277">
        <v>66.2</v>
      </c>
      <c r="CW53" s="1277"/>
      <c r="CX53" s="1277"/>
      <c r="CY53" s="1277"/>
      <c r="CZ53" s="1277"/>
      <c r="DA53" s="1277"/>
      <c r="DB53" s="1277"/>
      <c r="DC53" s="1277"/>
    </row>
    <row r="54" spans="1:109" x14ac:dyDescent="0.15">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5"/>
      <c r="B55" s="1247"/>
      <c r="G55" s="1266"/>
      <c r="H55" s="1266"/>
      <c r="I55" s="1266"/>
      <c r="J55" s="1266"/>
      <c r="K55" s="1275"/>
      <c r="L55" s="1275"/>
      <c r="M55" s="1275"/>
      <c r="N55" s="1275"/>
      <c r="AN55" s="1272" t="s">
        <v>612</v>
      </c>
      <c r="AO55" s="1272"/>
      <c r="AP55" s="1272"/>
      <c r="AQ55" s="1272"/>
      <c r="AR55" s="1272"/>
      <c r="AS55" s="1272"/>
      <c r="AT55" s="1272"/>
      <c r="AU55" s="1272"/>
      <c r="AV55" s="1272"/>
      <c r="AW55" s="1272"/>
      <c r="AX55" s="1272"/>
      <c r="AY55" s="1272"/>
      <c r="AZ55" s="1272"/>
      <c r="BA55" s="1272"/>
      <c r="BB55" s="1276" t="s">
        <v>610</v>
      </c>
      <c r="BC55" s="1276"/>
      <c r="BD55" s="1276"/>
      <c r="BE55" s="1276"/>
      <c r="BF55" s="1276"/>
      <c r="BG55" s="1276"/>
      <c r="BH55" s="1276"/>
      <c r="BI55" s="1276"/>
      <c r="BJ55" s="1276"/>
      <c r="BK55" s="1276"/>
      <c r="BL55" s="1276"/>
      <c r="BM55" s="1276"/>
      <c r="BN55" s="1276"/>
      <c r="BO55" s="1276"/>
      <c r="BP55" s="1277">
        <v>12.2</v>
      </c>
      <c r="BQ55" s="1277"/>
      <c r="BR55" s="1277"/>
      <c r="BS55" s="1277"/>
      <c r="BT55" s="1277"/>
      <c r="BU55" s="1277"/>
      <c r="BV55" s="1277"/>
      <c r="BW55" s="1277"/>
      <c r="BX55" s="1277">
        <v>5</v>
      </c>
      <c r="BY55" s="1277"/>
      <c r="BZ55" s="1277"/>
      <c r="CA55" s="1277"/>
      <c r="CB55" s="1277"/>
      <c r="CC55" s="1277"/>
      <c r="CD55" s="1277"/>
      <c r="CE55" s="1277"/>
      <c r="CF55" s="1277">
        <v>5.4</v>
      </c>
      <c r="CG55" s="1277"/>
      <c r="CH55" s="1277"/>
      <c r="CI55" s="1277"/>
      <c r="CJ55" s="1277"/>
      <c r="CK55" s="1277"/>
      <c r="CL55" s="1277"/>
      <c r="CM55" s="1277"/>
      <c r="CN55" s="1277">
        <v>3.9</v>
      </c>
      <c r="CO55" s="1277"/>
      <c r="CP55" s="1277"/>
      <c r="CQ55" s="1277"/>
      <c r="CR55" s="1277"/>
      <c r="CS55" s="1277"/>
      <c r="CT55" s="1277"/>
      <c r="CU55" s="1277"/>
      <c r="CV55" s="1277">
        <v>0</v>
      </c>
      <c r="CW55" s="1277"/>
      <c r="CX55" s="1277"/>
      <c r="CY55" s="1277"/>
      <c r="CZ55" s="1277"/>
      <c r="DA55" s="1277"/>
      <c r="DB55" s="1277"/>
      <c r="DC55" s="1277"/>
    </row>
    <row r="56" spans="1:109" x14ac:dyDescent="0.15">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5" customFormat="1" x14ac:dyDescent="0.15">
      <c r="B57" s="1278"/>
      <c r="G57" s="1266"/>
      <c r="H57" s="1266"/>
      <c r="I57" s="1279"/>
      <c r="J57" s="1279"/>
      <c r="K57" s="1275"/>
      <c r="L57" s="1275"/>
      <c r="M57" s="1275"/>
      <c r="N57" s="1275"/>
      <c r="AM57" s="1241"/>
      <c r="AN57" s="1272"/>
      <c r="AO57" s="1272"/>
      <c r="AP57" s="1272"/>
      <c r="AQ57" s="1272"/>
      <c r="AR57" s="1272"/>
      <c r="AS57" s="1272"/>
      <c r="AT57" s="1272"/>
      <c r="AU57" s="1272"/>
      <c r="AV57" s="1272"/>
      <c r="AW57" s="1272"/>
      <c r="AX57" s="1272"/>
      <c r="AY57" s="1272"/>
      <c r="AZ57" s="1272"/>
      <c r="BA57" s="1272"/>
      <c r="BB57" s="1276" t="s">
        <v>611</v>
      </c>
      <c r="BC57" s="1276"/>
      <c r="BD57" s="1276"/>
      <c r="BE57" s="1276"/>
      <c r="BF57" s="1276"/>
      <c r="BG57" s="1276"/>
      <c r="BH57" s="1276"/>
      <c r="BI57" s="1276"/>
      <c r="BJ57" s="1276"/>
      <c r="BK57" s="1276"/>
      <c r="BL57" s="1276"/>
      <c r="BM57" s="1276"/>
      <c r="BN57" s="1276"/>
      <c r="BO57" s="1276"/>
      <c r="BP57" s="1277">
        <v>61.2</v>
      </c>
      <c r="BQ57" s="1277"/>
      <c r="BR57" s="1277"/>
      <c r="BS57" s="1277"/>
      <c r="BT57" s="1277"/>
      <c r="BU57" s="1277"/>
      <c r="BV57" s="1277"/>
      <c r="BW57" s="1277"/>
      <c r="BX57" s="1277">
        <v>61.6</v>
      </c>
      <c r="BY57" s="1277"/>
      <c r="BZ57" s="1277"/>
      <c r="CA57" s="1277"/>
      <c r="CB57" s="1277"/>
      <c r="CC57" s="1277"/>
      <c r="CD57" s="1277"/>
      <c r="CE57" s="1277"/>
      <c r="CF57" s="1277">
        <v>62.5</v>
      </c>
      <c r="CG57" s="1277"/>
      <c r="CH57" s="1277"/>
      <c r="CI57" s="1277"/>
      <c r="CJ57" s="1277"/>
      <c r="CK57" s="1277"/>
      <c r="CL57" s="1277"/>
      <c r="CM57" s="1277"/>
      <c r="CN57" s="1277">
        <v>63.1</v>
      </c>
      <c r="CO57" s="1277"/>
      <c r="CP57" s="1277"/>
      <c r="CQ57" s="1277"/>
      <c r="CR57" s="1277"/>
      <c r="CS57" s="1277"/>
      <c r="CT57" s="1277"/>
      <c r="CU57" s="1277"/>
      <c r="CV57" s="1277">
        <v>63</v>
      </c>
      <c r="CW57" s="1277"/>
      <c r="CX57" s="1277"/>
      <c r="CY57" s="1277"/>
      <c r="CZ57" s="1277"/>
      <c r="DA57" s="1277"/>
      <c r="DB57" s="1277"/>
      <c r="DC57" s="1277"/>
      <c r="DD57" s="1280"/>
      <c r="DE57" s="1278"/>
    </row>
    <row r="58" spans="1:109" s="1255" customFormat="1" x14ac:dyDescent="0.15">
      <c r="A58" s="1241"/>
      <c r="B58" s="1278"/>
      <c r="G58" s="1266"/>
      <c r="H58" s="1266"/>
      <c r="I58" s="1279"/>
      <c r="J58" s="1279"/>
      <c r="K58" s="1275"/>
      <c r="L58" s="1275"/>
      <c r="M58" s="1275"/>
      <c r="N58" s="1275"/>
      <c r="AM58" s="1241"/>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5" customFormat="1" x14ac:dyDescent="0.15">
      <c r="A59" s="1241"/>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5" customFormat="1" x14ac:dyDescent="0.15">
      <c r="A60" s="1241"/>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5" customFormat="1" x14ac:dyDescent="0.15">
      <c r="A61" s="1241"/>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1"/>
    </row>
    <row r="63" spans="1:109" ht="17.25" x14ac:dyDescent="0.15">
      <c r="B63" s="1286" t="s">
        <v>613</v>
      </c>
    </row>
    <row r="64" spans="1:109" x14ac:dyDescent="0.15">
      <c r="B64" s="1247"/>
      <c r="G64" s="1254"/>
      <c r="I64" s="1287"/>
      <c r="J64" s="1287"/>
      <c r="K64" s="1287"/>
      <c r="L64" s="1287"/>
      <c r="M64" s="1287"/>
      <c r="N64" s="1288"/>
      <c r="AM64" s="1254"/>
      <c r="AN64" s="1254" t="s">
        <v>606</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x14ac:dyDescent="0.15">
      <c r="B65" s="1247"/>
      <c r="AN65" s="1256" t="s">
        <v>614</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1247"/>
      <c r="H70" s="1289"/>
      <c r="I70" s="1289"/>
      <c r="J70" s="1290"/>
      <c r="K70" s="1290"/>
      <c r="L70" s="1291"/>
      <c r="M70" s="1290"/>
      <c r="N70" s="1291"/>
      <c r="AN70" s="1265"/>
      <c r="AO70" s="1265"/>
      <c r="AP70" s="1265"/>
      <c r="AZ70" s="1265"/>
      <c r="BA70" s="1265"/>
      <c r="BB70" s="1265"/>
      <c r="BL70" s="1265"/>
      <c r="BM70" s="1265"/>
      <c r="BN70" s="1265"/>
      <c r="BX70" s="1265"/>
      <c r="BY70" s="1265"/>
      <c r="BZ70" s="1265"/>
      <c r="CJ70" s="1265"/>
      <c r="CK70" s="1265"/>
      <c r="CL70" s="1265"/>
      <c r="CV70" s="1265"/>
      <c r="CW70" s="1265"/>
      <c r="CX70" s="1265"/>
    </row>
    <row r="71" spans="2:107" x14ac:dyDescent="0.15">
      <c r="B71" s="1247"/>
      <c r="G71" s="1292"/>
      <c r="I71" s="1293"/>
      <c r="J71" s="1290"/>
      <c r="K71" s="1290"/>
      <c r="L71" s="1291"/>
      <c r="M71" s="1290"/>
      <c r="N71" s="1291"/>
      <c r="AM71" s="1292"/>
      <c r="AN71" s="1241" t="s">
        <v>608</v>
      </c>
    </row>
    <row r="72" spans="2:107" x14ac:dyDescent="0.15">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566</v>
      </c>
      <c r="BQ72" s="1272"/>
      <c r="BR72" s="1272"/>
      <c r="BS72" s="1272"/>
      <c r="BT72" s="1272"/>
      <c r="BU72" s="1272"/>
      <c r="BV72" s="1272"/>
      <c r="BW72" s="1272"/>
      <c r="BX72" s="1272" t="s">
        <v>567</v>
      </c>
      <c r="BY72" s="1272"/>
      <c r="BZ72" s="1272"/>
      <c r="CA72" s="1272"/>
      <c r="CB72" s="1272"/>
      <c r="CC72" s="1272"/>
      <c r="CD72" s="1272"/>
      <c r="CE72" s="1272"/>
      <c r="CF72" s="1272" t="s">
        <v>568</v>
      </c>
      <c r="CG72" s="1272"/>
      <c r="CH72" s="1272"/>
      <c r="CI72" s="1272"/>
      <c r="CJ72" s="1272"/>
      <c r="CK72" s="1272"/>
      <c r="CL72" s="1272"/>
      <c r="CM72" s="1272"/>
      <c r="CN72" s="1272" t="s">
        <v>569</v>
      </c>
      <c r="CO72" s="1272"/>
      <c r="CP72" s="1272"/>
      <c r="CQ72" s="1272"/>
      <c r="CR72" s="1272"/>
      <c r="CS72" s="1272"/>
      <c r="CT72" s="1272"/>
      <c r="CU72" s="1272"/>
      <c r="CV72" s="1272" t="s">
        <v>570</v>
      </c>
      <c r="CW72" s="1272"/>
      <c r="CX72" s="1272"/>
      <c r="CY72" s="1272"/>
      <c r="CZ72" s="1272"/>
      <c r="DA72" s="1272"/>
      <c r="DB72" s="1272"/>
      <c r="DC72" s="1272"/>
    </row>
    <row r="73" spans="2:107" x14ac:dyDescent="0.15">
      <c r="B73" s="1247"/>
      <c r="G73" s="1273"/>
      <c r="H73" s="1273"/>
      <c r="I73" s="1273"/>
      <c r="J73" s="1273"/>
      <c r="K73" s="1294"/>
      <c r="L73" s="1294"/>
      <c r="M73" s="1294"/>
      <c r="N73" s="1294"/>
      <c r="AM73" s="1265"/>
      <c r="AN73" s="1276" t="s">
        <v>609</v>
      </c>
      <c r="AO73" s="1276"/>
      <c r="AP73" s="1276"/>
      <c r="AQ73" s="1276"/>
      <c r="AR73" s="1276"/>
      <c r="AS73" s="1276"/>
      <c r="AT73" s="1276"/>
      <c r="AU73" s="1276"/>
      <c r="AV73" s="1276"/>
      <c r="AW73" s="1276"/>
      <c r="AX73" s="1276"/>
      <c r="AY73" s="1276"/>
      <c r="AZ73" s="1276"/>
      <c r="BA73" s="1276"/>
      <c r="BB73" s="1276" t="s">
        <v>610</v>
      </c>
      <c r="BC73" s="1276"/>
      <c r="BD73" s="1276"/>
      <c r="BE73" s="1276"/>
      <c r="BF73" s="1276"/>
      <c r="BG73" s="1276"/>
      <c r="BH73" s="1276"/>
      <c r="BI73" s="1276"/>
      <c r="BJ73" s="1276"/>
      <c r="BK73" s="1276"/>
      <c r="BL73" s="1276"/>
      <c r="BM73" s="1276"/>
      <c r="BN73" s="1276"/>
      <c r="BO73" s="1276"/>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7"/>
      <c r="G74" s="1273"/>
      <c r="H74" s="1273"/>
      <c r="I74" s="1273"/>
      <c r="J74" s="1273"/>
      <c r="K74" s="1294"/>
      <c r="L74" s="1294"/>
      <c r="M74" s="1294"/>
      <c r="N74" s="1294"/>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615</v>
      </c>
      <c r="BC75" s="1276"/>
      <c r="BD75" s="1276"/>
      <c r="BE75" s="1276"/>
      <c r="BF75" s="1276"/>
      <c r="BG75" s="1276"/>
      <c r="BH75" s="1276"/>
      <c r="BI75" s="1276"/>
      <c r="BJ75" s="1276"/>
      <c r="BK75" s="1276"/>
      <c r="BL75" s="1276"/>
      <c r="BM75" s="1276"/>
      <c r="BN75" s="1276"/>
      <c r="BO75" s="1276"/>
      <c r="BP75" s="1277">
        <v>-1.1000000000000001</v>
      </c>
      <c r="BQ75" s="1277"/>
      <c r="BR75" s="1277"/>
      <c r="BS75" s="1277"/>
      <c r="BT75" s="1277"/>
      <c r="BU75" s="1277"/>
      <c r="BV75" s="1277"/>
      <c r="BW75" s="1277"/>
      <c r="BX75" s="1277">
        <v>-1.3</v>
      </c>
      <c r="BY75" s="1277"/>
      <c r="BZ75" s="1277"/>
      <c r="CA75" s="1277"/>
      <c r="CB75" s="1277"/>
      <c r="CC75" s="1277"/>
      <c r="CD75" s="1277"/>
      <c r="CE75" s="1277"/>
      <c r="CF75" s="1277">
        <v>-1.2</v>
      </c>
      <c r="CG75" s="1277"/>
      <c r="CH75" s="1277"/>
      <c r="CI75" s="1277"/>
      <c r="CJ75" s="1277"/>
      <c r="CK75" s="1277"/>
      <c r="CL75" s="1277"/>
      <c r="CM75" s="1277"/>
      <c r="CN75" s="1277">
        <v>-1.3</v>
      </c>
      <c r="CO75" s="1277"/>
      <c r="CP75" s="1277"/>
      <c r="CQ75" s="1277"/>
      <c r="CR75" s="1277"/>
      <c r="CS75" s="1277"/>
      <c r="CT75" s="1277"/>
      <c r="CU75" s="1277"/>
      <c r="CV75" s="1277">
        <v>-1.1000000000000001</v>
      </c>
      <c r="CW75" s="1277"/>
      <c r="CX75" s="1277"/>
      <c r="CY75" s="1277"/>
      <c r="CZ75" s="1277"/>
      <c r="DA75" s="1277"/>
      <c r="DB75" s="1277"/>
      <c r="DC75" s="1277"/>
    </row>
    <row r="76" spans="2:107" x14ac:dyDescent="0.15">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7"/>
      <c r="G77" s="1266"/>
      <c r="H77" s="1266"/>
      <c r="I77" s="1266"/>
      <c r="J77" s="1266"/>
      <c r="K77" s="1294"/>
      <c r="L77" s="1294"/>
      <c r="M77" s="1294"/>
      <c r="N77" s="1294"/>
      <c r="AN77" s="1272" t="s">
        <v>612</v>
      </c>
      <c r="AO77" s="1272"/>
      <c r="AP77" s="1272"/>
      <c r="AQ77" s="1272"/>
      <c r="AR77" s="1272"/>
      <c r="AS77" s="1272"/>
      <c r="AT77" s="1272"/>
      <c r="AU77" s="1272"/>
      <c r="AV77" s="1272"/>
      <c r="AW77" s="1272"/>
      <c r="AX77" s="1272"/>
      <c r="AY77" s="1272"/>
      <c r="AZ77" s="1272"/>
      <c r="BA77" s="1272"/>
      <c r="BB77" s="1276" t="s">
        <v>610</v>
      </c>
      <c r="BC77" s="1276"/>
      <c r="BD77" s="1276"/>
      <c r="BE77" s="1276"/>
      <c r="BF77" s="1276"/>
      <c r="BG77" s="1276"/>
      <c r="BH77" s="1276"/>
      <c r="BI77" s="1276"/>
      <c r="BJ77" s="1276"/>
      <c r="BK77" s="1276"/>
      <c r="BL77" s="1276"/>
      <c r="BM77" s="1276"/>
      <c r="BN77" s="1276"/>
      <c r="BO77" s="1276"/>
      <c r="BP77" s="1277">
        <v>12.2</v>
      </c>
      <c r="BQ77" s="1277"/>
      <c r="BR77" s="1277"/>
      <c r="BS77" s="1277"/>
      <c r="BT77" s="1277"/>
      <c r="BU77" s="1277"/>
      <c r="BV77" s="1277"/>
      <c r="BW77" s="1277"/>
      <c r="BX77" s="1277">
        <v>5</v>
      </c>
      <c r="BY77" s="1277"/>
      <c r="BZ77" s="1277"/>
      <c r="CA77" s="1277"/>
      <c r="CB77" s="1277"/>
      <c r="CC77" s="1277"/>
      <c r="CD77" s="1277"/>
      <c r="CE77" s="1277"/>
      <c r="CF77" s="1277">
        <v>5.4</v>
      </c>
      <c r="CG77" s="1277"/>
      <c r="CH77" s="1277"/>
      <c r="CI77" s="1277"/>
      <c r="CJ77" s="1277"/>
      <c r="CK77" s="1277"/>
      <c r="CL77" s="1277"/>
      <c r="CM77" s="1277"/>
      <c r="CN77" s="1277">
        <v>3.9</v>
      </c>
      <c r="CO77" s="1277"/>
      <c r="CP77" s="1277"/>
      <c r="CQ77" s="1277"/>
      <c r="CR77" s="1277"/>
      <c r="CS77" s="1277"/>
      <c r="CT77" s="1277"/>
      <c r="CU77" s="1277"/>
      <c r="CV77" s="1277">
        <v>0</v>
      </c>
      <c r="CW77" s="1277"/>
      <c r="CX77" s="1277"/>
      <c r="CY77" s="1277"/>
      <c r="CZ77" s="1277"/>
      <c r="DA77" s="1277"/>
      <c r="DB77" s="1277"/>
      <c r="DC77" s="1277"/>
    </row>
    <row r="78" spans="2:107" x14ac:dyDescent="0.15">
      <c r="B78" s="1247"/>
      <c r="G78" s="1266"/>
      <c r="H78" s="1266"/>
      <c r="I78" s="1266"/>
      <c r="J78" s="1266"/>
      <c r="K78" s="1294"/>
      <c r="L78" s="1294"/>
      <c r="M78" s="1294"/>
      <c r="N78" s="1294"/>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7"/>
      <c r="G79" s="1266"/>
      <c r="H79" s="1266"/>
      <c r="I79" s="1279"/>
      <c r="J79" s="1279"/>
      <c r="K79" s="1295"/>
      <c r="L79" s="1295"/>
      <c r="M79" s="1295"/>
      <c r="N79" s="1295"/>
      <c r="AN79" s="1272"/>
      <c r="AO79" s="1272"/>
      <c r="AP79" s="1272"/>
      <c r="AQ79" s="1272"/>
      <c r="AR79" s="1272"/>
      <c r="AS79" s="1272"/>
      <c r="AT79" s="1272"/>
      <c r="AU79" s="1272"/>
      <c r="AV79" s="1272"/>
      <c r="AW79" s="1272"/>
      <c r="AX79" s="1272"/>
      <c r="AY79" s="1272"/>
      <c r="AZ79" s="1272"/>
      <c r="BA79" s="1272"/>
      <c r="BB79" s="1276" t="s">
        <v>615</v>
      </c>
      <c r="BC79" s="1276"/>
      <c r="BD79" s="1276"/>
      <c r="BE79" s="1276"/>
      <c r="BF79" s="1276"/>
      <c r="BG79" s="1276"/>
      <c r="BH79" s="1276"/>
      <c r="BI79" s="1276"/>
      <c r="BJ79" s="1276"/>
      <c r="BK79" s="1276"/>
      <c r="BL79" s="1276"/>
      <c r="BM79" s="1276"/>
      <c r="BN79" s="1276"/>
      <c r="BO79" s="1276"/>
      <c r="BP79" s="1277">
        <v>4.8</v>
      </c>
      <c r="BQ79" s="1277"/>
      <c r="BR79" s="1277"/>
      <c r="BS79" s="1277"/>
      <c r="BT79" s="1277"/>
      <c r="BU79" s="1277"/>
      <c r="BV79" s="1277"/>
      <c r="BW79" s="1277"/>
      <c r="BX79" s="1277">
        <v>4.5</v>
      </c>
      <c r="BY79" s="1277"/>
      <c r="BZ79" s="1277"/>
      <c r="CA79" s="1277"/>
      <c r="CB79" s="1277"/>
      <c r="CC79" s="1277"/>
      <c r="CD79" s="1277"/>
      <c r="CE79" s="1277"/>
      <c r="CF79" s="1277">
        <v>4.2</v>
      </c>
      <c r="CG79" s="1277"/>
      <c r="CH79" s="1277"/>
      <c r="CI79" s="1277"/>
      <c r="CJ79" s="1277"/>
      <c r="CK79" s="1277"/>
      <c r="CL79" s="1277"/>
      <c r="CM79" s="1277"/>
      <c r="CN79" s="1277">
        <v>4.2</v>
      </c>
      <c r="CO79" s="1277"/>
      <c r="CP79" s="1277"/>
      <c r="CQ79" s="1277"/>
      <c r="CR79" s="1277"/>
      <c r="CS79" s="1277"/>
      <c r="CT79" s="1277"/>
      <c r="CU79" s="1277"/>
      <c r="CV79" s="1277">
        <v>4.5</v>
      </c>
      <c r="CW79" s="1277"/>
      <c r="CX79" s="1277"/>
      <c r="CY79" s="1277"/>
      <c r="CZ79" s="1277"/>
      <c r="DA79" s="1277"/>
      <c r="DB79" s="1277"/>
      <c r="DC79" s="1277"/>
    </row>
    <row r="80" spans="2:107" x14ac:dyDescent="0.15">
      <c r="B80" s="1247"/>
      <c r="G80" s="1266"/>
      <c r="H80" s="1266"/>
      <c r="I80" s="1279"/>
      <c r="J80" s="1279"/>
      <c r="K80" s="1295"/>
      <c r="L80" s="1295"/>
      <c r="M80" s="1295"/>
      <c r="N80" s="1295"/>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7"/>
    </row>
    <row r="82" spans="2:109" ht="17.25" x14ac:dyDescent="0.15">
      <c r="B82" s="1247"/>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x14ac:dyDescent="0.15">
      <c r="DD84" s="1241"/>
      <c r="DE84" s="1241"/>
    </row>
    <row r="85" spans="2:109" x14ac:dyDescent="0.15">
      <c r="DD85" s="1241"/>
      <c r="DE85" s="1241"/>
    </row>
  </sheetData>
  <sheetProtection algorithmName="SHA-512" hashValue="yy5DR3RQj0APRfTDd+I0Y9es1WRrdEA3yuYecw+ddSNJh0Uxw840RefQbLIymr0jgDsHofskb2XzeY72RFHXIw==" saltValue="K2zeoOPYlB9PGS0naJen9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97071-5557-476F-AEEB-AF286F31F112}">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4" customWidth="1"/>
    <col min="35" max="122" width="2.5" style="253" customWidth="1"/>
    <col min="123" max="16384" width="2.5" style="253" hidden="1"/>
  </cols>
  <sheetData>
    <row r="1" spans="1:34"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1:34" x14ac:dyDescent="0.15">
      <c r="S2" s="253"/>
      <c r="AH2" s="253"/>
    </row>
    <row r="3" spans="1:34"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1:34" x14ac:dyDescent="0.15"/>
    <row r="5" spans="1:34" x14ac:dyDescent="0.15"/>
    <row r="6" spans="1:34" x14ac:dyDescent="0.15"/>
    <row r="7" spans="1:34" x14ac:dyDescent="0.15"/>
    <row r="8" spans="1:34" x14ac:dyDescent="0.15"/>
    <row r="9" spans="1:34" x14ac:dyDescent="0.15">
      <c r="AH9" s="25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3"/>
    </row>
    <row r="18" spans="12:34" x14ac:dyDescent="0.15"/>
    <row r="19" spans="12:34" x14ac:dyDescent="0.15"/>
    <row r="20" spans="12:34" x14ac:dyDescent="0.15">
      <c r="AH20" s="253"/>
    </row>
    <row r="21" spans="12:34" x14ac:dyDescent="0.15">
      <c r="AH21" s="253"/>
    </row>
    <row r="22" spans="12:34" x14ac:dyDescent="0.15"/>
    <row r="23" spans="12:34" x14ac:dyDescent="0.15"/>
    <row r="24" spans="12:34" x14ac:dyDescent="0.15">
      <c r="Q24" s="253"/>
    </row>
    <row r="25" spans="12:34" x14ac:dyDescent="0.15"/>
    <row r="26" spans="12:34" x14ac:dyDescent="0.15"/>
    <row r="27" spans="12:34" x14ac:dyDescent="0.15"/>
    <row r="28" spans="12:34" x14ac:dyDescent="0.15">
      <c r="O28" s="253"/>
      <c r="T28" s="253"/>
      <c r="AH28" s="253"/>
    </row>
    <row r="29" spans="12:34" x14ac:dyDescent="0.15"/>
    <row r="30" spans="12:34" x14ac:dyDescent="0.15"/>
    <row r="31" spans="12:34" x14ac:dyDescent="0.15">
      <c r="Q31" s="253"/>
    </row>
    <row r="32" spans="12:34" x14ac:dyDescent="0.15">
      <c r="L32" s="253"/>
    </row>
    <row r="33" spans="2:34" x14ac:dyDescent="0.15">
      <c r="C33" s="253"/>
      <c r="E33" s="253"/>
      <c r="G33" s="253"/>
      <c r="I33" s="253"/>
      <c r="X33" s="253"/>
    </row>
    <row r="34" spans="2:34" x14ac:dyDescent="0.15">
      <c r="B34" s="253"/>
      <c r="P34" s="253"/>
      <c r="R34" s="253"/>
      <c r="T34" s="253"/>
    </row>
    <row r="35" spans="2:34" x14ac:dyDescent="0.15">
      <c r="D35" s="253"/>
      <c r="W35" s="253"/>
      <c r="AC35" s="253"/>
      <c r="AD35" s="253"/>
      <c r="AE35" s="253"/>
      <c r="AF35" s="253"/>
      <c r="AG35" s="253"/>
      <c r="AH35" s="253"/>
    </row>
    <row r="36" spans="2:34" x14ac:dyDescent="0.15">
      <c r="H36" s="253"/>
      <c r="J36" s="253"/>
      <c r="K36" s="253"/>
      <c r="M36" s="253"/>
      <c r="Y36" s="253"/>
      <c r="Z36" s="253"/>
      <c r="AA36" s="253"/>
      <c r="AB36" s="253"/>
      <c r="AC36" s="253"/>
      <c r="AD36" s="253"/>
      <c r="AE36" s="253"/>
      <c r="AF36" s="253"/>
      <c r="AG36" s="253"/>
      <c r="AH36" s="253"/>
    </row>
    <row r="37" spans="2:34" x14ac:dyDescent="0.15">
      <c r="AH37" s="253"/>
    </row>
    <row r="38" spans="2:34" x14ac:dyDescent="0.15">
      <c r="AG38" s="253"/>
      <c r="AH38" s="253"/>
    </row>
    <row r="39" spans="2:34" x14ac:dyDescent="0.15"/>
    <row r="40" spans="2:34" x14ac:dyDescent="0.15">
      <c r="X40" s="253"/>
    </row>
    <row r="41" spans="2:34" x14ac:dyDescent="0.15">
      <c r="R41" s="253"/>
    </row>
    <row r="42" spans="2:34" x14ac:dyDescent="0.15">
      <c r="W42" s="253"/>
    </row>
    <row r="43" spans="2:34" x14ac:dyDescent="0.15">
      <c r="Y43" s="253"/>
      <c r="Z43" s="253"/>
      <c r="AA43" s="253"/>
      <c r="AB43" s="253"/>
      <c r="AC43" s="253"/>
      <c r="AD43" s="253"/>
      <c r="AE43" s="253"/>
      <c r="AF43" s="253"/>
      <c r="AG43" s="253"/>
      <c r="AH43" s="253"/>
    </row>
    <row r="44" spans="2:34" x14ac:dyDescent="0.15">
      <c r="AH44" s="253"/>
    </row>
    <row r="45" spans="2:34" x14ac:dyDescent="0.15">
      <c r="X45" s="253"/>
    </row>
    <row r="46" spans="2:34" x14ac:dyDescent="0.15"/>
    <row r="47" spans="2:34" x14ac:dyDescent="0.15"/>
    <row r="48" spans="2:34" x14ac:dyDescent="0.15">
      <c r="W48" s="253"/>
      <c r="Y48" s="253"/>
      <c r="Z48" s="253"/>
      <c r="AA48" s="253"/>
      <c r="AB48" s="253"/>
      <c r="AC48" s="253"/>
      <c r="AD48" s="253"/>
      <c r="AE48" s="253"/>
      <c r="AF48" s="253"/>
      <c r="AG48" s="253"/>
      <c r="AH48" s="253"/>
    </row>
    <row r="49" spans="28:34" x14ac:dyDescent="0.15"/>
    <row r="50" spans="28:34" x14ac:dyDescent="0.15">
      <c r="AE50" s="253"/>
      <c r="AF50" s="253"/>
      <c r="AG50" s="253"/>
      <c r="AH50" s="253"/>
    </row>
    <row r="51" spans="28:34" x14ac:dyDescent="0.15">
      <c r="AC51" s="253"/>
      <c r="AD51" s="253"/>
      <c r="AE51" s="253"/>
      <c r="AF51" s="253"/>
      <c r="AG51" s="253"/>
      <c r="AH51" s="253"/>
    </row>
    <row r="52" spans="28:34" x14ac:dyDescent="0.15"/>
    <row r="53" spans="28:34" x14ac:dyDescent="0.15">
      <c r="AF53" s="253"/>
      <c r="AG53" s="253"/>
      <c r="AH53" s="253"/>
    </row>
    <row r="54" spans="28:34" x14ac:dyDescent="0.15">
      <c r="AH54" s="253"/>
    </row>
    <row r="55" spans="28:34" x14ac:dyDescent="0.15"/>
    <row r="56" spans="28:34" x14ac:dyDescent="0.15">
      <c r="AB56" s="253"/>
      <c r="AC56" s="253"/>
      <c r="AD56" s="253"/>
      <c r="AE56" s="253"/>
      <c r="AF56" s="253"/>
      <c r="AG56" s="253"/>
      <c r="AH56" s="253"/>
    </row>
    <row r="57" spans="28:34" x14ac:dyDescent="0.15">
      <c r="AH57" s="253"/>
    </row>
    <row r="58" spans="28:34" x14ac:dyDescent="0.15">
      <c r="AH58" s="253"/>
    </row>
    <row r="59" spans="28:34" x14ac:dyDescent="0.15"/>
    <row r="60" spans="28:34" x14ac:dyDescent="0.15"/>
    <row r="61" spans="28:34" x14ac:dyDescent="0.15"/>
    <row r="62" spans="28:34" x14ac:dyDescent="0.15"/>
    <row r="63" spans="28:34" x14ac:dyDescent="0.15">
      <c r="AH63" s="253"/>
    </row>
    <row r="64" spans="28:34" x14ac:dyDescent="0.15">
      <c r="AG64" s="253"/>
      <c r="AH64" s="253"/>
    </row>
    <row r="65" spans="28:34" x14ac:dyDescent="0.15"/>
    <row r="66" spans="28:34" x14ac:dyDescent="0.15"/>
    <row r="67" spans="28:34" x14ac:dyDescent="0.15"/>
    <row r="68" spans="28:34" x14ac:dyDescent="0.15">
      <c r="AB68" s="253"/>
      <c r="AC68" s="253"/>
      <c r="AD68" s="253"/>
      <c r="AE68" s="253"/>
      <c r="AF68" s="253"/>
      <c r="AG68" s="253"/>
      <c r="AH68" s="253"/>
    </row>
    <row r="69" spans="28:34" x14ac:dyDescent="0.15">
      <c r="AF69" s="253"/>
      <c r="AG69" s="253"/>
      <c r="AH69" s="253"/>
    </row>
    <row r="70" spans="28:34" x14ac:dyDescent="0.15"/>
    <row r="71" spans="28:34" x14ac:dyDescent="0.15"/>
    <row r="72" spans="28:34" x14ac:dyDescent="0.15"/>
    <row r="73" spans="28:34" x14ac:dyDescent="0.15"/>
    <row r="74" spans="28:34" x14ac:dyDescent="0.15"/>
    <row r="75" spans="28:34" x14ac:dyDescent="0.15">
      <c r="AH75" s="253"/>
    </row>
    <row r="76" spans="28:34" x14ac:dyDescent="0.15">
      <c r="AF76" s="253"/>
      <c r="AG76" s="253"/>
      <c r="AH76" s="253"/>
    </row>
    <row r="77" spans="28:34" x14ac:dyDescent="0.15">
      <c r="AG77" s="253"/>
      <c r="AH77" s="253"/>
    </row>
    <row r="78" spans="28:34" x14ac:dyDescent="0.15"/>
    <row r="79" spans="28:34" x14ac:dyDescent="0.15"/>
    <row r="80" spans="28:34" x14ac:dyDescent="0.15"/>
    <row r="81" spans="25:34" x14ac:dyDescent="0.15"/>
    <row r="82" spans="25:34" x14ac:dyDescent="0.15">
      <c r="Y82" s="253"/>
    </row>
    <row r="83" spans="25:34" x14ac:dyDescent="0.15">
      <c r="Y83" s="253"/>
      <c r="Z83" s="253"/>
      <c r="AA83" s="253"/>
      <c r="AB83" s="253"/>
      <c r="AC83" s="253"/>
      <c r="AD83" s="253"/>
      <c r="AE83" s="253"/>
      <c r="AF83" s="253"/>
      <c r="AG83" s="253"/>
      <c r="AH83" s="253"/>
    </row>
    <row r="84" spans="25:34" x14ac:dyDescent="0.15"/>
    <row r="85" spans="25:34" x14ac:dyDescent="0.15"/>
    <row r="86" spans="25:34" x14ac:dyDescent="0.15"/>
    <row r="87" spans="25:34" x14ac:dyDescent="0.15"/>
    <row r="88" spans="25:34" x14ac:dyDescent="0.15">
      <c r="AH88" s="25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3"/>
      <c r="AG94" s="253"/>
      <c r="AH94" s="253"/>
    </row>
    <row r="95" spans="25:34" ht="13.5" customHeight="1" x14ac:dyDescent="0.15">
      <c r="AH95" s="25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3"/>
    </row>
    <row r="102" spans="33:34" ht="13.5" customHeight="1" x14ac:dyDescent="0.15"/>
    <row r="103" spans="33:34" ht="13.5" customHeight="1" x14ac:dyDescent="0.15"/>
    <row r="104" spans="33:34" ht="13.5" customHeight="1" x14ac:dyDescent="0.15">
      <c r="AG104" s="253"/>
      <c r="AH104" s="25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3"/>
    </row>
    <row r="117" spans="34:122" ht="13.5" customHeight="1" x14ac:dyDescent="0.15"/>
    <row r="118" spans="34:122" ht="13.5" customHeight="1" x14ac:dyDescent="0.15"/>
    <row r="119" spans="34:122" ht="13.5" customHeight="1" x14ac:dyDescent="0.15"/>
    <row r="120" spans="34:122" ht="13.5" customHeight="1" x14ac:dyDescent="0.15">
      <c r="AH120" s="253"/>
    </row>
    <row r="121" spans="34:122" ht="13.5" customHeight="1" x14ac:dyDescent="0.15">
      <c r="AH121" s="253"/>
    </row>
    <row r="122" spans="34:122" ht="13.5" customHeight="1" x14ac:dyDescent="0.15"/>
    <row r="123" spans="34:122" ht="13.5" customHeight="1" x14ac:dyDescent="0.15"/>
    <row r="124" spans="34:122" ht="13.5" customHeight="1" x14ac:dyDescent="0.15"/>
    <row r="125" spans="34:122" ht="13.5" customHeight="1" x14ac:dyDescent="0.15">
      <c r="DR125" s="253" t="s">
        <v>513</v>
      </c>
    </row>
  </sheetData>
  <sheetProtection algorithmName="SHA-512" hashValue="jh9uaEtsRikY/xEs613Ec9eTtDZh8AJKbk23Xp986eAP2S3lgUnmKk65cI+rtzUQieVbWUSSIXpKetvx6Cbfhw==" saltValue="TetnJ0rEMtm5yj+zFF7Q8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8E3A1-3BF8-4EC6-A476-BCAC23C83E5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4" customWidth="1"/>
    <col min="35" max="122" width="2.5" style="253" customWidth="1"/>
    <col min="123" max="16384" width="2.5" style="253" hidden="1"/>
  </cols>
  <sheetData>
    <row r="1" spans="2:34"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2:34" x14ac:dyDescent="0.15">
      <c r="S2" s="253"/>
      <c r="AH2" s="253"/>
    </row>
    <row r="3" spans="2:34"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2:34" x14ac:dyDescent="0.15"/>
    <row r="5" spans="2:34" x14ac:dyDescent="0.15"/>
    <row r="6" spans="2:34" x14ac:dyDescent="0.15"/>
    <row r="7" spans="2:34" x14ac:dyDescent="0.15"/>
    <row r="8" spans="2:34" x14ac:dyDescent="0.15"/>
    <row r="9" spans="2:34" x14ac:dyDescent="0.15">
      <c r="AH9" s="25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3"/>
    </row>
    <row r="18" spans="12:34" x14ac:dyDescent="0.15"/>
    <row r="19" spans="12:34" x14ac:dyDescent="0.15"/>
    <row r="20" spans="12:34" x14ac:dyDescent="0.15">
      <c r="AH20" s="253"/>
    </row>
    <row r="21" spans="12:34" x14ac:dyDescent="0.15">
      <c r="AH21" s="253"/>
    </row>
    <row r="22" spans="12:34" x14ac:dyDescent="0.15"/>
    <row r="23" spans="12:34" x14ac:dyDescent="0.15"/>
    <row r="24" spans="12:34" x14ac:dyDescent="0.15">
      <c r="Q24" s="253"/>
    </row>
    <row r="25" spans="12:34" x14ac:dyDescent="0.15"/>
    <row r="26" spans="12:34" x14ac:dyDescent="0.15"/>
    <row r="27" spans="12:34" x14ac:dyDescent="0.15"/>
    <row r="28" spans="12:34" x14ac:dyDescent="0.15">
      <c r="O28" s="253"/>
      <c r="T28" s="253"/>
      <c r="AH28" s="253"/>
    </row>
    <row r="29" spans="12:34" x14ac:dyDescent="0.15"/>
    <row r="30" spans="12:34" x14ac:dyDescent="0.15"/>
    <row r="31" spans="12:34" x14ac:dyDescent="0.15">
      <c r="Q31" s="253"/>
    </row>
    <row r="32" spans="12:34" x14ac:dyDescent="0.15">
      <c r="L32" s="253"/>
    </row>
    <row r="33" spans="2:34" x14ac:dyDescent="0.15">
      <c r="C33" s="253"/>
      <c r="E33" s="253"/>
      <c r="G33" s="253"/>
      <c r="I33" s="253"/>
      <c r="X33" s="253"/>
    </row>
    <row r="34" spans="2:34" x14ac:dyDescent="0.15">
      <c r="B34" s="253"/>
      <c r="P34" s="253"/>
      <c r="R34" s="253"/>
      <c r="T34" s="253"/>
    </row>
    <row r="35" spans="2:34" x14ac:dyDescent="0.15">
      <c r="D35" s="253"/>
      <c r="W35" s="253"/>
      <c r="AC35" s="253"/>
      <c r="AD35" s="253"/>
      <c r="AE35" s="253"/>
      <c r="AF35" s="253"/>
      <c r="AG35" s="253"/>
      <c r="AH35" s="253"/>
    </row>
    <row r="36" spans="2:34" x14ac:dyDescent="0.15">
      <c r="H36" s="253"/>
      <c r="J36" s="253"/>
      <c r="K36" s="253"/>
      <c r="M36" s="253"/>
      <c r="Y36" s="253"/>
      <c r="Z36" s="253"/>
      <c r="AA36" s="253"/>
      <c r="AB36" s="253"/>
      <c r="AC36" s="253"/>
      <c r="AD36" s="253"/>
      <c r="AE36" s="253"/>
      <c r="AF36" s="253"/>
      <c r="AG36" s="253"/>
      <c r="AH36" s="253"/>
    </row>
    <row r="37" spans="2:34" x14ac:dyDescent="0.15">
      <c r="AH37" s="253"/>
    </row>
    <row r="38" spans="2:34" x14ac:dyDescent="0.15">
      <c r="AG38" s="253"/>
      <c r="AH38" s="253"/>
    </row>
    <row r="39" spans="2:34" x14ac:dyDescent="0.15"/>
    <row r="40" spans="2:34" x14ac:dyDescent="0.15">
      <c r="X40" s="253"/>
    </row>
    <row r="41" spans="2:34" x14ac:dyDescent="0.15">
      <c r="R41" s="253"/>
    </row>
    <row r="42" spans="2:34" x14ac:dyDescent="0.15">
      <c r="W42" s="253"/>
    </row>
    <row r="43" spans="2:34" x14ac:dyDescent="0.15">
      <c r="Y43" s="253"/>
      <c r="Z43" s="253"/>
      <c r="AA43" s="253"/>
      <c r="AB43" s="253"/>
      <c r="AC43" s="253"/>
      <c r="AD43" s="253"/>
      <c r="AE43" s="253"/>
      <c r="AF43" s="253"/>
      <c r="AG43" s="253"/>
      <c r="AH43" s="253"/>
    </row>
    <row r="44" spans="2:34" x14ac:dyDescent="0.15">
      <c r="AH44" s="253"/>
    </row>
    <row r="45" spans="2:34" x14ac:dyDescent="0.15">
      <c r="X45" s="253"/>
    </row>
    <row r="46" spans="2:34" x14ac:dyDescent="0.15"/>
    <row r="47" spans="2:34" x14ac:dyDescent="0.15"/>
    <row r="48" spans="2:34" x14ac:dyDescent="0.15">
      <c r="W48" s="253"/>
      <c r="Y48" s="253"/>
      <c r="Z48" s="253"/>
      <c r="AA48" s="253"/>
      <c r="AB48" s="253"/>
      <c r="AC48" s="253"/>
      <c r="AD48" s="253"/>
      <c r="AE48" s="253"/>
      <c r="AF48" s="253"/>
      <c r="AG48" s="253"/>
      <c r="AH48" s="253"/>
    </row>
    <row r="49" spans="28:34" x14ac:dyDescent="0.15"/>
    <row r="50" spans="28:34" x14ac:dyDescent="0.15">
      <c r="AE50" s="253"/>
      <c r="AF50" s="253"/>
      <c r="AG50" s="253"/>
      <c r="AH50" s="253"/>
    </row>
    <row r="51" spans="28:34" x14ac:dyDescent="0.15">
      <c r="AC51" s="253"/>
      <c r="AD51" s="253"/>
      <c r="AE51" s="253"/>
      <c r="AF51" s="253"/>
      <c r="AG51" s="253"/>
      <c r="AH51" s="253"/>
    </row>
    <row r="52" spans="28:34" x14ac:dyDescent="0.15"/>
    <row r="53" spans="28:34" x14ac:dyDescent="0.15">
      <c r="AF53" s="253"/>
      <c r="AG53" s="253"/>
      <c r="AH53" s="253"/>
    </row>
    <row r="54" spans="28:34" x14ac:dyDescent="0.15">
      <c r="AH54" s="253"/>
    </row>
    <row r="55" spans="28:34" x14ac:dyDescent="0.15"/>
    <row r="56" spans="28:34" x14ac:dyDescent="0.15">
      <c r="AB56" s="253"/>
      <c r="AC56" s="253"/>
      <c r="AD56" s="253"/>
      <c r="AE56" s="253"/>
      <c r="AF56" s="253"/>
      <c r="AG56" s="253"/>
      <c r="AH56" s="253"/>
    </row>
    <row r="57" spans="28:34" x14ac:dyDescent="0.15">
      <c r="AH57" s="253"/>
    </row>
    <row r="58" spans="28:34" x14ac:dyDescent="0.15">
      <c r="AH58" s="253"/>
    </row>
    <row r="59" spans="28:34" x14ac:dyDescent="0.15">
      <c r="AG59" s="253"/>
      <c r="AH59" s="253"/>
    </row>
    <row r="60" spans="28:34" x14ac:dyDescent="0.15"/>
    <row r="61" spans="28:34" x14ac:dyDescent="0.15"/>
    <row r="62" spans="28:34" x14ac:dyDescent="0.15"/>
    <row r="63" spans="28:34" x14ac:dyDescent="0.15">
      <c r="AH63" s="253"/>
    </row>
    <row r="64" spans="28:34" x14ac:dyDescent="0.15">
      <c r="AG64" s="253"/>
      <c r="AH64" s="253"/>
    </row>
    <row r="65" spans="28:34" x14ac:dyDescent="0.15"/>
    <row r="66" spans="28:34" x14ac:dyDescent="0.15"/>
    <row r="67" spans="28:34" x14ac:dyDescent="0.15"/>
    <row r="68" spans="28:34" x14ac:dyDescent="0.15">
      <c r="AB68" s="253"/>
      <c r="AC68" s="253"/>
      <c r="AD68" s="253"/>
      <c r="AE68" s="253"/>
      <c r="AF68" s="253"/>
      <c r="AG68" s="253"/>
      <c r="AH68" s="253"/>
    </row>
    <row r="69" spans="28:34" x14ac:dyDescent="0.15">
      <c r="AF69" s="253"/>
      <c r="AG69" s="253"/>
      <c r="AH69" s="253"/>
    </row>
    <row r="70" spans="28:34" x14ac:dyDescent="0.15"/>
    <row r="71" spans="28:34" x14ac:dyDescent="0.15"/>
    <row r="72" spans="28:34" x14ac:dyDescent="0.15"/>
    <row r="73" spans="28:34" x14ac:dyDescent="0.15"/>
    <row r="74" spans="28:34" x14ac:dyDescent="0.15"/>
    <row r="75" spans="28:34" x14ac:dyDescent="0.15">
      <c r="AH75" s="253"/>
    </row>
    <row r="76" spans="28:34" x14ac:dyDescent="0.15">
      <c r="AF76" s="253"/>
      <c r="AG76" s="253"/>
      <c r="AH76" s="253"/>
    </row>
    <row r="77" spans="28:34" x14ac:dyDescent="0.15">
      <c r="AG77" s="253"/>
      <c r="AH77" s="253"/>
    </row>
    <row r="78" spans="28:34" x14ac:dyDescent="0.15"/>
    <row r="79" spans="28:34" x14ac:dyDescent="0.15"/>
    <row r="80" spans="28:34" x14ac:dyDescent="0.15"/>
    <row r="81" spans="25:34" x14ac:dyDescent="0.15"/>
    <row r="82" spans="25:34" x14ac:dyDescent="0.15">
      <c r="Y82" s="253"/>
    </row>
    <row r="83" spans="25:34" x14ac:dyDescent="0.15">
      <c r="Y83" s="253"/>
      <c r="Z83" s="253"/>
      <c r="AA83" s="253"/>
      <c r="AB83" s="253"/>
      <c r="AC83" s="253"/>
      <c r="AD83" s="253"/>
      <c r="AE83" s="253"/>
      <c r="AF83" s="253"/>
      <c r="AG83" s="253"/>
      <c r="AH83" s="253"/>
    </row>
    <row r="84" spans="25:34" x14ac:dyDescent="0.15"/>
    <row r="85" spans="25:34" x14ac:dyDescent="0.15"/>
    <row r="86" spans="25:34" x14ac:dyDescent="0.15"/>
    <row r="87" spans="25:34" x14ac:dyDescent="0.15"/>
    <row r="88" spans="25:34" x14ac:dyDescent="0.15">
      <c r="AH88" s="25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3"/>
      <c r="AG94" s="253"/>
      <c r="AH94" s="253"/>
    </row>
    <row r="95" spans="25:34" ht="13.5" customHeight="1" x14ac:dyDescent="0.15">
      <c r="AH95" s="25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3"/>
    </row>
    <row r="102" spans="33:34" ht="13.5" customHeight="1" x14ac:dyDescent="0.15"/>
    <row r="103" spans="33:34" ht="13.5" customHeight="1" x14ac:dyDescent="0.15"/>
    <row r="104" spans="33:34" ht="13.5" customHeight="1" x14ac:dyDescent="0.15">
      <c r="AG104" s="253"/>
      <c r="AH104" s="25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3"/>
    </row>
    <row r="117" spans="34:122" ht="13.5" customHeight="1" x14ac:dyDescent="0.15"/>
    <row r="118" spans="34:122" ht="13.5" customHeight="1" x14ac:dyDescent="0.15"/>
    <row r="119" spans="34:122" ht="13.5" customHeight="1" x14ac:dyDescent="0.15"/>
    <row r="120" spans="34:122" ht="13.5" customHeight="1" x14ac:dyDescent="0.15">
      <c r="AH120" s="253"/>
    </row>
    <row r="121" spans="34:122" ht="13.5" customHeight="1" x14ac:dyDescent="0.15">
      <c r="AH121" s="253"/>
    </row>
    <row r="122" spans="34:122" ht="13.5" customHeight="1" x14ac:dyDescent="0.15"/>
    <row r="123" spans="34:122" ht="13.5" customHeight="1" x14ac:dyDescent="0.15"/>
    <row r="124" spans="34:122" ht="13.5" customHeight="1" x14ac:dyDescent="0.15"/>
    <row r="125" spans="34:122" ht="13.5" customHeight="1" x14ac:dyDescent="0.15">
      <c r="DR125" s="253" t="s">
        <v>513</v>
      </c>
    </row>
  </sheetData>
  <sheetProtection algorithmName="SHA-512" hashValue="ekReJqb+29eVeNt9f3tYwiH3tCNzfmTzeJKaWbZ66FM8LREOw7L1GTNguJeryd2LVS2KaRBgmxOBJnY7oBOpPQ==" saltValue="9h2E2ji3AsHyKR1H5oPqL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563</v>
      </c>
      <c r="G2" s="146"/>
      <c r="H2" s="147"/>
    </row>
    <row r="3" spans="1:8" x14ac:dyDescent="0.15">
      <c r="A3" s="143" t="s">
        <v>556</v>
      </c>
      <c r="B3" s="148"/>
      <c r="C3" s="149"/>
      <c r="D3" s="150">
        <v>38977</v>
      </c>
      <c r="E3" s="151"/>
      <c r="F3" s="152">
        <v>42651</v>
      </c>
      <c r="G3" s="153"/>
      <c r="H3" s="154"/>
    </row>
    <row r="4" spans="1:8" x14ac:dyDescent="0.15">
      <c r="A4" s="155"/>
      <c r="B4" s="156"/>
      <c r="C4" s="157"/>
      <c r="D4" s="158">
        <v>24784</v>
      </c>
      <c r="E4" s="159"/>
      <c r="F4" s="160">
        <v>22675</v>
      </c>
      <c r="G4" s="161"/>
      <c r="H4" s="162"/>
    </row>
    <row r="5" spans="1:8" x14ac:dyDescent="0.15">
      <c r="A5" s="143" t="s">
        <v>558</v>
      </c>
      <c r="B5" s="148"/>
      <c r="C5" s="149"/>
      <c r="D5" s="150">
        <v>35432</v>
      </c>
      <c r="E5" s="151"/>
      <c r="F5" s="152">
        <v>43226</v>
      </c>
      <c r="G5" s="153"/>
      <c r="H5" s="154"/>
    </row>
    <row r="6" spans="1:8" x14ac:dyDescent="0.15">
      <c r="A6" s="155"/>
      <c r="B6" s="156"/>
      <c r="C6" s="157"/>
      <c r="D6" s="158">
        <v>19088</v>
      </c>
      <c r="E6" s="159"/>
      <c r="F6" s="160">
        <v>22622</v>
      </c>
      <c r="G6" s="161"/>
      <c r="H6" s="162"/>
    </row>
    <row r="7" spans="1:8" x14ac:dyDescent="0.15">
      <c r="A7" s="143" t="s">
        <v>559</v>
      </c>
      <c r="B7" s="148"/>
      <c r="C7" s="149"/>
      <c r="D7" s="150">
        <v>53252</v>
      </c>
      <c r="E7" s="151"/>
      <c r="F7" s="152">
        <v>42836</v>
      </c>
      <c r="G7" s="153"/>
      <c r="H7" s="154"/>
    </row>
    <row r="8" spans="1:8" x14ac:dyDescent="0.15">
      <c r="A8" s="155"/>
      <c r="B8" s="156"/>
      <c r="C8" s="157"/>
      <c r="D8" s="158">
        <v>32901</v>
      </c>
      <c r="E8" s="159"/>
      <c r="F8" s="160">
        <v>22936</v>
      </c>
      <c r="G8" s="161"/>
      <c r="H8" s="162"/>
    </row>
    <row r="9" spans="1:8" x14ac:dyDescent="0.15">
      <c r="A9" s="143" t="s">
        <v>560</v>
      </c>
      <c r="B9" s="148"/>
      <c r="C9" s="149"/>
      <c r="D9" s="150">
        <v>37722</v>
      </c>
      <c r="E9" s="151"/>
      <c r="F9" s="152">
        <v>44161</v>
      </c>
      <c r="G9" s="153"/>
      <c r="H9" s="154"/>
    </row>
    <row r="10" spans="1:8" x14ac:dyDescent="0.15">
      <c r="A10" s="155"/>
      <c r="B10" s="156"/>
      <c r="C10" s="157"/>
      <c r="D10" s="158">
        <v>28755</v>
      </c>
      <c r="E10" s="159"/>
      <c r="F10" s="160">
        <v>23644</v>
      </c>
      <c r="G10" s="161"/>
      <c r="H10" s="162"/>
    </row>
    <row r="11" spans="1:8" x14ac:dyDescent="0.15">
      <c r="A11" s="143" t="s">
        <v>561</v>
      </c>
      <c r="B11" s="148"/>
      <c r="C11" s="149"/>
      <c r="D11" s="150">
        <v>23731</v>
      </c>
      <c r="E11" s="151"/>
      <c r="F11" s="152">
        <v>43955</v>
      </c>
      <c r="G11" s="153"/>
      <c r="H11" s="154"/>
    </row>
    <row r="12" spans="1:8" x14ac:dyDescent="0.15">
      <c r="A12" s="155"/>
      <c r="B12" s="156"/>
      <c r="C12" s="163"/>
      <c r="D12" s="158">
        <v>18359</v>
      </c>
      <c r="E12" s="159"/>
      <c r="F12" s="160">
        <v>21318</v>
      </c>
      <c r="G12" s="161"/>
      <c r="H12" s="162"/>
    </row>
    <row r="13" spans="1:8" x14ac:dyDescent="0.15">
      <c r="A13" s="143"/>
      <c r="B13" s="148"/>
      <c r="C13" s="164"/>
      <c r="D13" s="165">
        <v>37823</v>
      </c>
      <c r="E13" s="166"/>
      <c r="F13" s="167">
        <v>43366</v>
      </c>
      <c r="G13" s="168"/>
      <c r="H13" s="154"/>
    </row>
    <row r="14" spans="1:8" x14ac:dyDescent="0.15">
      <c r="A14" s="155"/>
      <c r="B14" s="156"/>
      <c r="C14" s="157"/>
      <c r="D14" s="158">
        <v>24777</v>
      </c>
      <c r="E14" s="159"/>
      <c r="F14" s="160">
        <v>22639</v>
      </c>
      <c r="G14" s="161"/>
      <c r="H14" s="162"/>
    </row>
    <row r="17" spans="1:11" x14ac:dyDescent="0.15">
      <c r="A17" s="139" t="s">
        <v>53</v>
      </c>
    </row>
    <row r="18" spans="1:11" x14ac:dyDescent="0.15">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15">
      <c r="A19" s="169" t="s">
        <v>54</v>
      </c>
      <c r="B19" s="169">
        <f>ROUND(VALUE(SUBSTITUTE(実質収支比率等に係る経年分析!F$48,"▲","-")),2)</f>
        <v>1.88</v>
      </c>
      <c r="C19" s="169">
        <f>ROUND(VALUE(SUBSTITUTE(実質収支比率等に係る経年分析!G$48,"▲","-")),2)</f>
        <v>3.41</v>
      </c>
      <c r="D19" s="169">
        <f>ROUND(VALUE(SUBSTITUTE(実質収支比率等に係る経年分析!H$48,"▲","-")),2)</f>
        <v>3.12</v>
      </c>
      <c r="E19" s="169">
        <f>ROUND(VALUE(SUBSTITUTE(実質収支比率等に係る経年分析!I$48,"▲","-")),2)</f>
        <v>3</v>
      </c>
      <c r="F19" s="169">
        <f>ROUND(VALUE(SUBSTITUTE(実質収支比率等に係る経年分析!J$48,"▲","-")),2)</f>
        <v>3.47</v>
      </c>
    </row>
    <row r="20" spans="1:11" x14ac:dyDescent="0.15">
      <c r="A20" s="169" t="s">
        <v>55</v>
      </c>
      <c r="B20" s="169">
        <f>ROUND(VALUE(SUBSTITUTE(実質収支比率等に係る経年分析!F$47,"▲","-")),2)</f>
        <v>16.45</v>
      </c>
      <c r="C20" s="169">
        <f>ROUND(VALUE(SUBSTITUTE(実質収支比率等に係る経年分析!G$47,"▲","-")),2)</f>
        <v>16.34</v>
      </c>
      <c r="D20" s="169">
        <f>ROUND(VALUE(SUBSTITUTE(実質収支比率等に係る経年分析!H$47,"▲","-")),2)</f>
        <v>15.99</v>
      </c>
      <c r="E20" s="169">
        <f>ROUND(VALUE(SUBSTITUTE(実質収支比率等に係る経年分析!I$47,"▲","-")),2)</f>
        <v>14.27</v>
      </c>
      <c r="F20" s="169">
        <f>ROUND(VALUE(SUBSTITUTE(実質収支比率等に係る経年分析!J$47,"▲","-")),2)</f>
        <v>16.87</v>
      </c>
    </row>
    <row r="21" spans="1:11" x14ac:dyDescent="0.15">
      <c r="A21" s="169" t="s">
        <v>56</v>
      </c>
      <c r="B21" s="169">
        <f>IF(ISNUMBER(VALUE(SUBSTITUTE(実質収支比率等に係る経年分析!F$49,"▲","-"))),ROUND(VALUE(SUBSTITUTE(実質収支比率等に係る経年分析!F$49,"▲","-")),2),NA())</f>
        <v>-1.02</v>
      </c>
      <c r="C21" s="169">
        <f>IF(ISNUMBER(VALUE(SUBSTITUTE(実質収支比率等に係る経年分析!G$49,"▲","-"))),ROUND(VALUE(SUBSTITUTE(実質収支比率等に係る経年分析!G$49,"▲","-")),2),NA())</f>
        <v>1.56</v>
      </c>
      <c r="D21" s="169">
        <f>IF(ISNUMBER(VALUE(SUBSTITUTE(実質収支比率等に係る経年分析!H$49,"▲","-"))),ROUND(VALUE(SUBSTITUTE(実質収支比率等に係る経年分析!H$49,"▲","-")),2),NA())</f>
        <v>0.6</v>
      </c>
      <c r="E21" s="169">
        <f>IF(ISNUMBER(VALUE(SUBSTITUTE(実質収支比率等に係る経年分析!I$49,"▲","-"))),ROUND(VALUE(SUBSTITUTE(実質収支比率等に係る経年分析!I$49,"▲","-")),2),NA())</f>
        <v>1.51</v>
      </c>
      <c r="F21" s="169">
        <f>IF(ISNUMBER(VALUE(SUBSTITUTE(実質収支比率等に係る経年分析!J$49,"▲","-"))),ROUND(VALUE(SUBSTITUTE(実質収支比率等に係る経年分析!J$49,"▲","-")),2),NA())</f>
        <v>6.7</v>
      </c>
    </row>
    <row r="24" spans="1:11" x14ac:dyDescent="0.15">
      <c r="A24" s="139" t="s">
        <v>57</v>
      </c>
    </row>
    <row r="25" spans="1:11" x14ac:dyDescent="0.15">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15">
      <c r="A26" s="170"/>
      <c r="B26" s="170" t="s">
        <v>58</v>
      </c>
      <c r="C26" s="170" t="s">
        <v>59</v>
      </c>
      <c r="D26" s="170" t="s">
        <v>58</v>
      </c>
      <c r="E26" s="170" t="s">
        <v>59</v>
      </c>
      <c r="F26" s="170" t="s">
        <v>58</v>
      </c>
      <c r="G26" s="170" t="s">
        <v>59</v>
      </c>
      <c r="H26" s="170" t="s">
        <v>58</v>
      </c>
      <c r="I26" s="170" t="s">
        <v>59</v>
      </c>
      <c r="J26" s="170" t="s">
        <v>58</v>
      </c>
      <c r="K26" s="170" t="s">
        <v>59</v>
      </c>
    </row>
    <row r="27" spans="1:11" x14ac:dyDescent="0.15">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#VALUE!</v>
      </c>
      <c r="C27" s="170" t="e">
        <f>IF(ROUND(VALUE(SUBSTITUTE(連結実質赤字比率に係る赤字・黒字の構成分析!F$43,"▲", "-")), 2) &gt;= 0, ABS(ROUND(VALUE(SUBSTITUTE(連結実質赤字比率に係る赤字・黒字の構成分析!F$43,"▲", "-")), 2)), NA())</f>
        <v>#VALUE!</v>
      </c>
      <c r="D27" s="170" t="e">
        <f>IF(ROUND(VALUE(SUBSTITUTE(連結実質赤字比率に係る赤字・黒字の構成分析!G$43,"▲", "-")), 2) &lt; 0, ABS(ROUND(VALUE(SUBSTITUTE(連結実質赤字比率に係る赤字・黒字の構成分析!G$43,"▲", "-")), 2)), NA())</f>
        <v>#VALUE!</v>
      </c>
      <c r="E27" s="170" t="e">
        <f>IF(ROUND(VALUE(SUBSTITUTE(連結実質赤字比率に係る赤字・黒字の構成分析!G$43,"▲", "-")), 2) &gt;= 0, ABS(ROUND(VALUE(SUBSTITUTE(連結実質赤字比率に係る赤字・黒字の構成分析!G$43,"▲", "-")), 2)), NA())</f>
        <v>#VALUE!</v>
      </c>
      <c r="F27" s="170" t="e">
        <f>IF(ROUND(VALUE(SUBSTITUTE(連結実質赤字比率に係る赤字・黒字の構成分析!H$43,"▲", "-")), 2) &lt; 0, ABS(ROUND(VALUE(SUBSTITUTE(連結実質赤字比率に係る赤字・黒字の構成分析!H$43,"▲", "-")), 2)), NA())</f>
        <v>#VALUE!</v>
      </c>
      <c r="G27" s="170" t="e">
        <f>IF(ROUND(VALUE(SUBSTITUTE(連結実質赤字比率に係る赤字・黒字の構成分析!H$43,"▲", "-")), 2) &gt;= 0, ABS(ROUND(VALUE(SUBSTITUTE(連結実質赤字比率に係る赤字・黒字の構成分析!H$43,"▲", "-")), 2)), NA())</f>
        <v>#VALUE!</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15">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15">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15">
      <c r="A30" s="170" t="str">
        <f>IF(連結実質赤字比率に係る赤字・黒字の構成分析!C$40="",NA(),連結実質赤字比率に係る赤字・黒字の構成分析!C$40)</f>
        <v>南河内広域行政共同処理事業特別会計</v>
      </c>
      <c r="B30" s="170" t="e">
        <f>IF(ROUND(VALUE(SUBSTITUTE(連結実質赤字比率に係る赤字・黒字の構成分析!F$40,"▲", "-")), 2) &lt; 0, ABS(ROUND(VALUE(SUBSTITUTE(連結実質赤字比率に係る赤字・黒字の構成分析!F$40,"▲", "-")), 2)), NA())</f>
        <v>#N/A</v>
      </c>
      <c r="C30" s="170">
        <f>IF(ROUND(VALUE(SUBSTITUTE(連結実質赤字比率に係る赤字・黒字の構成分析!F$40,"▲", "-")), 2) &gt;= 0, ABS(ROUND(VALUE(SUBSTITUTE(連結実質赤字比率に係る赤字・黒字の構成分析!F$40,"▲", "-")), 2)), NA())</f>
        <v>0.01</v>
      </c>
      <c r="D30" s="170" t="e">
        <f>IF(ROUND(VALUE(SUBSTITUTE(連結実質赤字比率に係る赤字・黒字の構成分析!G$40,"▲", "-")), 2) &lt; 0, ABS(ROUND(VALUE(SUBSTITUTE(連結実質赤字比率に係る赤字・黒字の構成分析!G$40,"▲", "-")), 2)), NA())</f>
        <v>#N/A</v>
      </c>
      <c r="E30" s="170">
        <f>IF(ROUND(VALUE(SUBSTITUTE(連結実質赤字比率に係る赤字・黒字の構成分析!G$40,"▲", "-")), 2) &gt;= 0, ABS(ROUND(VALUE(SUBSTITUTE(連結実質赤字比率に係る赤字・黒字の構成分析!G$40,"▲", "-")), 2)), NA())</f>
        <v>0.01</v>
      </c>
      <c r="F30" s="170" t="e">
        <f>IF(ROUND(VALUE(SUBSTITUTE(連結実質赤字比率に係る赤字・黒字の構成分析!H$40,"▲", "-")), 2) &lt; 0, ABS(ROUND(VALUE(SUBSTITUTE(連結実質赤字比率に係る赤字・黒字の構成分析!H$40,"▲", "-")), 2)), NA())</f>
        <v>#N/A</v>
      </c>
      <c r="G30" s="170">
        <f>IF(ROUND(VALUE(SUBSTITUTE(連結実質赤字比率に係る赤字・黒字の構成分析!H$40,"▲", "-")), 2) &gt;= 0, ABS(ROUND(VALUE(SUBSTITUTE(連結実質赤字比率に係る赤字・黒字の構成分析!H$40,"▲", "-")), 2)), NA())</f>
        <v>0</v>
      </c>
      <c r="H30" s="170" t="e">
        <f>IF(ROUND(VALUE(SUBSTITUTE(連結実質赤字比率に係る赤字・黒字の構成分析!I$40,"▲", "-")), 2) &lt; 0, ABS(ROUND(VALUE(SUBSTITUTE(連結実質赤字比率に係る赤字・黒字の構成分析!I$40,"▲", "-")), 2)), NA())</f>
        <v>#N/A</v>
      </c>
      <c r="I30" s="170">
        <f>IF(ROUND(VALUE(SUBSTITUTE(連結実質赤字比率に係る赤字・黒字の構成分析!I$40,"▲", "-")), 2) &gt;= 0, ABS(ROUND(VALUE(SUBSTITUTE(連結実質赤字比率に係る赤字・黒字の構成分析!I$40,"▲", "-")), 2)), NA())</f>
        <v>0</v>
      </c>
      <c r="J30" s="170" t="e">
        <f>IF(ROUND(VALUE(SUBSTITUTE(連結実質赤字比率に係る赤字・黒字の構成分析!J$40,"▲", "-")), 2) &lt; 0, ABS(ROUND(VALUE(SUBSTITUTE(連結実質赤字比率に係る赤字・黒字の構成分析!J$40,"▲", "-")), 2)), NA())</f>
        <v>#N/A</v>
      </c>
      <c r="K30" s="170">
        <f>IF(ROUND(VALUE(SUBSTITUTE(連結実質赤字比率に係る赤字・黒字の構成分析!J$40,"▲", "-")), 2) &gt;= 0, ABS(ROUND(VALUE(SUBSTITUTE(連結実質赤字比率に係る赤字・黒字の構成分析!J$40,"▲", "-")), 2)), NA())</f>
        <v>0.01</v>
      </c>
    </row>
    <row r="31" spans="1:11" x14ac:dyDescent="0.15">
      <c r="A31" s="170" t="str">
        <f>IF(連結実質赤字比率に係る赤字・黒字の構成分析!C$39="",NA(),連結実質赤字比率に係る赤字・黒字の構成分析!C$39)</f>
        <v>後期高齢者医療事業特別会計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0.26</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0.26</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0.26</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0.26</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0.22</v>
      </c>
    </row>
    <row r="32" spans="1:11" x14ac:dyDescent="0.15">
      <c r="A32" s="170" t="str">
        <f>IF(連結実質赤字比率に係る赤字・黒字の構成分析!C$38="",NA(),連結実質赤字比率に係る赤字・黒字の構成分析!C$38)</f>
        <v>介護保険事業特別会計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0.62</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0.79</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1.24</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0.76</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1.1299999999999999</v>
      </c>
    </row>
    <row r="33" spans="1:16" x14ac:dyDescent="0.15">
      <c r="A33" s="170" t="str">
        <f>IF(連結実質赤字比率に係る赤字・黒字の構成分析!C$37="",NA(),連結実質赤字比率に係る赤字・黒字の構成分析!C$37)</f>
        <v>下水道事業会計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1.4</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1.25</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1.33</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1.38</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1.35</v>
      </c>
    </row>
    <row r="34" spans="1:16" x14ac:dyDescent="0.15">
      <c r="A34" s="170" t="str">
        <f>IF(連結実質赤字比率に係る赤字・黒字の構成分析!C$36="",NA(),連結実質赤字比率に係る赤字・黒字の構成分析!C$36)</f>
        <v>国民健康保険事業特別会計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0.23</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0.04</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0.49</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1.28</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1.47</v>
      </c>
    </row>
    <row r="35" spans="1:16" x14ac:dyDescent="0.15">
      <c r="A35" s="170" t="str">
        <f>IF(連結実質赤字比率に係る赤字・黒字の構成分析!C$35="",NA(),連結実質赤字比率に係る赤字・黒字の構成分析!C$35)</f>
        <v>一般会計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1.86</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3.39</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3.1</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2.98</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3.45</v>
      </c>
    </row>
    <row r="36" spans="1:16" x14ac:dyDescent="0.15">
      <c r="A36" s="170" t="str">
        <f>IF(連結実質赤字比率に係る赤字・黒字の構成分析!C$34="",NA(),連結実質赤字比率に係る赤字・黒字の構成分析!C$34)</f>
        <v>水道事業会計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15.1</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12.81</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11.21</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8.8800000000000008</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6.76</v>
      </c>
    </row>
    <row r="39" spans="1:16" x14ac:dyDescent="0.15">
      <c r="A39" s="139" t="s">
        <v>60</v>
      </c>
    </row>
    <row r="40" spans="1:16" x14ac:dyDescent="0.15">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15">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15">
      <c r="A42" s="171" t="s">
        <v>63</v>
      </c>
      <c r="B42" s="171"/>
      <c r="C42" s="171"/>
      <c r="D42" s="171">
        <f>'実質公債費比率（分子）の構造'!K$52</f>
        <v>3578</v>
      </c>
      <c r="E42" s="171"/>
      <c r="F42" s="171"/>
      <c r="G42" s="171">
        <f>'実質公債費比率（分子）の構造'!L$52</f>
        <v>3572</v>
      </c>
      <c r="H42" s="171"/>
      <c r="I42" s="171"/>
      <c r="J42" s="171">
        <f>'実質公債費比率（分子）の構造'!M$52</f>
        <v>3498</v>
      </c>
      <c r="K42" s="171"/>
      <c r="L42" s="171"/>
      <c r="M42" s="171">
        <f>'実質公債費比率（分子）の構造'!N$52</f>
        <v>3554</v>
      </c>
      <c r="N42" s="171"/>
      <c r="O42" s="171"/>
      <c r="P42" s="171">
        <f>'実質公債費比率（分子）の構造'!O$52</f>
        <v>3486</v>
      </c>
    </row>
    <row r="43" spans="1:16" x14ac:dyDescent="0.15">
      <c r="A43" s="171" t="s">
        <v>64</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15">
      <c r="A44" s="171" t="s">
        <v>65</v>
      </c>
      <c r="B44" s="171">
        <f>'実質公債費比率（分子）の構造'!K$50</f>
        <v>119</v>
      </c>
      <c r="C44" s="171"/>
      <c r="D44" s="171"/>
      <c r="E44" s="171" t="str">
        <f>'実質公債費比率（分子）の構造'!L$50</f>
        <v>-</v>
      </c>
      <c r="F44" s="171"/>
      <c r="G44" s="171"/>
      <c r="H44" s="171" t="str">
        <f>'実質公債費比率（分子）の構造'!M$50</f>
        <v>-</v>
      </c>
      <c r="I44" s="171"/>
      <c r="J44" s="171"/>
      <c r="K44" s="171" t="str">
        <f>'実質公債費比率（分子）の構造'!N$50</f>
        <v>-</v>
      </c>
      <c r="L44" s="171"/>
      <c r="M44" s="171"/>
      <c r="N44" s="171" t="str">
        <f>'実質公債費比率（分子）の構造'!O$50</f>
        <v>-</v>
      </c>
      <c r="O44" s="171"/>
      <c r="P44" s="171"/>
    </row>
    <row r="45" spans="1:16" x14ac:dyDescent="0.15">
      <c r="A45" s="171" t="s">
        <v>66</v>
      </c>
      <c r="B45" s="171">
        <f>'実質公債費比率（分子）の構造'!K$49</f>
        <v>17</v>
      </c>
      <c r="C45" s="171"/>
      <c r="D45" s="171"/>
      <c r="E45" s="171">
        <f>'実質公債費比率（分子）の構造'!L$49</f>
        <v>17</v>
      </c>
      <c r="F45" s="171"/>
      <c r="G45" s="171"/>
      <c r="H45" s="171">
        <f>'実質公債費比率（分子）の構造'!M$49</f>
        <v>2</v>
      </c>
      <c r="I45" s="171"/>
      <c r="J45" s="171"/>
      <c r="K45" s="171">
        <f>'実質公債費比率（分子）の構造'!N$49</f>
        <v>2</v>
      </c>
      <c r="L45" s="171"/>
      <c r="M45" s="171"/>
      <c r="N45" s="171">
        <f>'実質公債費比率（分子）の構造'!O$49</f>
        <v>3</v>
      </c>
      <c r="O45" s="171"/>
      <c r="P45" s="171"/>
    </row>
    <row r="46" spans="1:16" x14ac:dyDescent="0.15">
      <c r="A46" s="171" t="s">
        <v>67</v>
      </c>
      <c r="B46" s="171">
        <f>'実質公債費比率（分子）の構造'!K$48</f>
        <v>817</v>
      </c>
      <c r="C46" s="171"/>
      <c r="D46" s="171"/>
      <c r="E46" s="171">
        <f>'実質公債費比率（分子）の構造'!L$48</f>
        <v>798</v>
      </c>
      <c r="F46" s="171"/>
      <c r="G46" s="171"/>
      <c r="H46" s="171">
        <f>'実質公債費比率（分子）の構造'!M$48</f>
        <v>779</v>
      </c>
      <c r="I46" s="171"/>
      <c r="J46" s="171"/>
      <c r="K46" s="171">
        <f>'実質公債費比率（分子）の構造'!N$48</f>
        <v>793</v>
      </c>
      <c r="L46" s="171"/>
      <c r="M46" s="171"/>
      <c r="N46" s="171">
        <f>'実質公債費比率（分子）の構造'!O$48</f>
        <v>739</v>
      </c>
      <c r="O46" s="171"/>
      <c r="P46" s="171"/>
    </row>
    <row r="47" spans="1:16" x14ac:dyDescent="0.15">
      <c r="A47" s="171" t="s">
        <v>14</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15">
      <c r="A48" s="171" t="s">
        <v>68</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15">
      <c r="A49" s="171" t="s">
        <v>69</v>
      </c>
      <c r="B49" s="171">
        <f>'実質公債費比率（分子）の構造'!K$45</f>
        <v>2428</v>
      </c>
      <c r="C49" s="171"/>
      <c r="D49" s="171"/>
      <c r="E49" s="171">
        <f>'実質公債費比率（分子）の構造'!L$45</f>
        <v>2421</v>
      </c>
      <c r="F49" s="171"/>
      <c r="G49" s="171"/>
      <c r="H49" s="171">
        <f>'実質公債費比率（分子）の構造'!M$45</f>
        <v>2476</v>
      </c>
      <c r="I49" s="171"/>
      <c r="J49" s="171"/>
      <c r="K49" s="171">
        <f>'実質公債費比率（分子）の構造'!N$45</f>
        <v>2502</v>
      </c>
      <c r="L49" s="171"/>
      <c r="M49" s="171"/>
      <c r="N49" s="171">
        <f>'実質公債費比率（分子）の構造'!O$45</f>
        <v>2518</v>
      </c>
      <c r="O49" s="171"/>
      <c r="P49" s="171"/>
    </row>
    <row r="50" spans="1:16" x14ac:dyDescent="0.15">
      <c r="A50" s="171" t="s">
        <v>70</v>
      </c>
      <c r="B50" s="171" t="e">
        <f>NA()</f>
        <v>#N/A</v>
      </c>
      <c r="C50" s="171">
        <f>IF(ISNUMBER('実質公債費比率（分子）の構造'!K$53),'実質公債費比率（分子）の構造'!K$53,NA())</f>
        <v>-197</v>
      </c>
      <c r="D50" s="171" t="e">
        <f>NA()</f>
        <v>#N/A</v>
      </c>
      <c r="E50" s="171" t="e">
        <f>NA()</f>
        <v>#N/A</v>
      </c>
      <c r="F50" s="171">
        <f>IF(ISNUMBER('実質公債費比率（分子）の構造'!L$53),'実質公債費比率（分子）の構造'!L$53,NA())</f>
        <v>-336</v>
      </c>
      <c r="G50" s="171" t="e">
        <f>NA()</f>
        <v>#N/A</v>
      </c>
      <c r="H50" s="171" t="e">
        <f>NA()</f>
        <v>#N/A</v>
      </c>
      <c r="I50" s="171">
        <f>IF(ISNUMBER('実質公債費比率（分子）の構造'!M$53),'実質公債費比率（分子）の構造'!M$53,NA())</f>
        <v>-241</v>
      </c>
      <c r="J50" s="171" t="e">
        <f>NA()</f>
        <v>#N/A</v>
      </c>
      <c r="K50" s="171" t="e">
        <f>NA()</f>
        <v>#N/A</v>
      </c>
      <c r="L50" s="171">
        <f>IF(ISNUMBER('実質公債費比率（分子）の構造'!N$53),'実質公債費比率（分子）の構造'!N$53,NA())</f>
        <v>-257</v>
      </c>
      <c r="M50" s="171" t="e">
        <f>NA()</f>
        <v>#N/A</v>
      </c>
      <c r="N50" s="171" t="e">
        <f>NA()</f>
        <v>#N/A</v>
      </c>
      <c r="O50" s="171">
        <f>IF(ISNUMBER('実質公債費比率（分子）の構造'!O$53),'実質公債費比率（分子）の構造'!O$53,NA())</f>
        <v>-226</v>
      </c>
      <c r="P50" s="171" t="e">
        <f>NA()</f>
        <v>#N/A</v>
      </c>
    </row>
    <row r="53" spans="1:16" x14ac:dyDescent="0.15">
      <c r="A53" s="139" t="s">
        <v>71</v>
      </c>
    </row>
    <row r="54" spans="1:16" x14ac:dyDescent="0.15">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15">
      <c r="A55" s="170"/>
      <c r="B55" s="170" t="s">
        <v>72</v>
      </c>
      <c r="C55" s="170"/>
      <c r="D55" s="170" t="s">
        <v>73</v>
      </c>
      <c r="E55" s="170" t="s">
        <v>72</v>
      </c>
      <c r="F55" s="170"/>
      <c r="G55" s="170" t="s">
        <v>73</v>
      </c>
      <c r="H55" s="170" t="s">
        <v>72</v>
      </c>
      <c r="I55" s="170"/>
      <c r="J55" s="170" t="s">
        <v>73</v>
      </c>
      <c r="K55" s="170" t="s">
        <v>72</v>
      </c>
      <c r="L55" s="170"/>
      <c r="M55" s="170" t="s">
        <v>73</v>
      </c>
      <c r="N55" s="170" t="s">
        <v>72</v>
      </c>
      <c r="O55" s="170"/>
      <c r="P55" s="170" t="s">
        <v>73</v>
      </c>
    </row>
    <row r="56" spans="1:16" x14ac:dyDescent="0.15">
      <c r="A56" s="170" t="s">
        <v>43</v>
      </c>
      <c r="B56" s="170"/>
      <c r="C56" s="170"/>
      <c r="D56" s="170">
        <f>'将来負担比率（分子）の構造'!I$52</f>
        <v>31761</v>
      </c>
      <c r="E56" s="170"/>
      <c r="F56" s="170"/>
      <c r="G56" s="170">
        <f>'将来負担比率（分子）の構造'!J$52</f>
        <v>31381</v>
      </c>
      <c r="H56" s="170"/>
      <c r="I56" s="170"/>
      <c r="J56" s="170">
        <f>'将来負担比率（分子）の構造'!K$52</f>
        <v>30792</v>
      </c>
      <c r="K56" s="170"/>
      <c r="L56" s="170"/>
      <c r="M56" s="170">
        <f>'将来負担比率（分子）の構造'!L$52</f>
        <v>30235</v>
      </c>
      <c r="N56" s="170"/>
      <c r="O56" s="170"/>
      <c r="P56" s="170">
        <f>'将来負担比率（分子）の構造'!M$52</f>
        <v>29315</v>
      </c>
    </row>
    <row r="57" spans="1:16" x14ac:dyDescent="0.15">
      <c r="A57" s="170" t="s">
        <v>42</v>
      </c>
      <c r="B57" s="170"/>
      <c r="C57" s="170"/>
      <c r="D57" s="170">
        <f>'将来負担比率（分子）の構造'!I$51</f>
        <v>9110</v>
      </c>
      <c r="E57" s="170"/>
      <c r="F57" s="170"/>
      <c r="G57" s="170">
        <f>'将来負担比率（分子）の構造'!J$51</f>
        <v>8927</v>
      </c>
      <c r="H57" s="170"/>
      <c r="I57" s="170"/>
      <c r="J57" s="170">
        <f>'将来負担比率（分子）の構造'!K$51</f>
        <v>8767</v>
      </c>
      <c r="K57" s="170"/>
      <c r="L57" s="170"/>
      <c r="M57" s="170">
        <f>'将来負担比率（分子）の構造'!L$51</f>
        <v>9169</v>
      </c>
      <c r="N57" s="170"/>
      <c r="O57" s="170"/>
      <c r="P57" s="170">
        <f>'将来負担比率（分子）の構造'!M$51</f>
        <v>8598</v>
      </c>
    </row>
    <row r="58" spans="1:16" x14ac:dyDescent="0.15">
      <c r="A58" s="170" t="s">
        <v>41</v>
      </c>
      <c r="B58" s="170"/>
      <c r="C58" s="170"/>
      <c r="D58" s="170">
        <f>'将来負担比率（分子）の構造'!I$50</f>
        <v>10908</v>
      </c>
      <c r="E58" s="170"/>
      <c r="F58" s="170"/>
      <c r="G58" s="170">
        <f>'将来負担比率（分子）の構造'!J$50</f>
        <v>11280</v>
      </c>
      <c r="H58" s="170"/>
      <c r="I58" s="170"/>
      <c r="J58" s="170">
        <f>'将来負担比率（分子）の構造'!K$50</f>
        <v>10613</v>
      </c>
      <c r="K58" s="170"/>
      <c r="L58" s="170"/>
      <c r="M58" s="170">
        <f>'将来負担比率（分子）の構造'!L$50</f>
        <v>10201</v>
      </c>
      <c r="N58" s="170"/>
      <c r="O58" s="170"/>
      <c r="P58" s="170">
        <f>'将来負担比率（分子）の構造'!M$50</f>
        <v>11804</v>
      </c>
    </row>
    <row r="59" spans="1:16" x14ac:dyDescent="0.15">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15">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15">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15">
      <c r="A62" s="170" t="s">
        <v>35</v>
      </c>
      <c r="B62" s="170">
        <f>'将来負担比率（分子）の構造'!I$45</f>
        <v>5834</v>
      </c>
      <c r="C62" s="170"/>
      <c r="D62" s="170"/>
      <c r="E62" s="170">
        <f>'将来負担比率（分子）の構造'!J$45</f>
        <v>5634</v>
      </c>
      <c r="F62" s="170"/>
      <c r="G62" s="170"/>
      <c r="H62" s="170">
        <f>'将来負担比率（分子）の構造'!K$45</f>
        <v>5578</v>
      </c>
      <c r="I62" s="170"/>
      <c r="J62" s="170"/>
      <c r="K62" s="170">
        <f>'将来負担比率（分子）の構造'!L$45</f>
        <v>5826</v>
      </c>
      <c r="L62" s="170"/>
      <c r="M62" s="170"/>
      <c r="N62" s="170">
        <f>'将来負担比率（分子）の構造'!M$45</f>
        <v>5903</v>
      </c>
      <c r="O62" s="170"/>
      <c r="P62" s="170"/>
    </row>
    <row r="63" spans="1:16" x14ac:dyDescent="0.15">
      <c r="A63" s="170" t="s">
        <v>34</v>
      </c>
      <c r="B63" s="170">
        <f>'将来負担比率（分子）の構造'!I$44</f>
        <v>19</v>
      </c>
      <c r="C63" s="170"/>
      <c r="D63" s="170"/>
      <c r="E63" s="170">
        <f>'将来負担比率（分子）の構造'!J$44</f>
        <v>4</v>
      </c>
      <c r="F63" s="170"/>
      <c r="G63" s="170"/>
      <c r="H63" s="170">
        <f>'将来負担比率（分子）の構造'!K$44</f>
        <v>21</v>
      </c>
      <c r="I63" s="170"/>
      <c r="J63" s="170"/>
      <c r="K63" s="170">
        <f>'将来負担比率（分子）の構造'!L$44</f>
        <v>340</v>
      </c>
      <c r="L63" s="170"/>
      <c r="M63" s="170"/>
      <c r="N63" s="170">
        <f>'将来負担比率（分子）の構造'!M$44</f>
        <v>874</v>
      </c>
      <c r="O63" s="170"/>
      <c r="P63" s="170"/>
    </row>
    <row r="64" spans="1:16" x14ac:dyDescent="0.15">
      <c r="A64" s="170" t="s">
        <v>33</v>
      </c>
      <c r="B64" s="170">
        <f>'将来負担比率（分子）の構造'!I$43</f>
        <v>9224</v>
      </c>
      <c r="C64" s="170"/>
      <c r="D64" s="170"/>
      <c r="E64" s="170">
        <f>'将来負担比率（分子）の構造'!J$43</f>
        <v>8296</v>
      </c>
      <c r="F64" s="170"/>
      <c r="G64" s="170"/>
      <c r="H64" s="170">
        <f>'将来負担比率（分子）の構造'!K$43</f>
        <v>7780</v>
      </c>
      <c r="I64" s="170"/>
      <c r="J64" s="170"/>
      <c r="K64" s="170">
        <f>'将来負担比率（分子）の構造'!L$43</f>
        <v>7533</v>
      </c>
      <c r="L64" s="170"/>
      <c r="M64" s="170"/>
      <c r="N64" s="170">
        <f>'将来負担比率（分子）の構造'!M$43</f>
        <v>7171</v>
      </c>
      <c r="O64" s="170"/>
      <c r="P64" s="170"/>
    </row>
    <row r="65" spans="1:16" x14ac:dyDescent="0.15">
      <c r="A65" s="170" t="s">
        <v>32</v>
      </c>
      <c r="B65" s="170" t="str">
        <f>'将来負担比率（分子）の構造'!I$42</f>
        <v>-</v>
      </c>
      <c r="C65" s="170"/>
      <c r="D65" s="170"/>
      <c r="E65" s="170" t="str">
        <f>'将来負担比率（分子）の構造'!J$42</f>
        <v>-</v>
      </c>
      <c r="F65" s="170"/>
      <c r="G65" s="170"/>
      <c r="H65" s="170" t="str">
        <f>'将来負担比率（分子）の構造'!K$42</f>
        <v>-</v>
      </c>
      <c r="I65" s="170"/>
      <c r="J65" s="170"/>
      <c r="K65" s="170" t="str">
        <f>'将来負担比率（分子）の構造'!L$42</f>
        <v>-</v>
      </c>
      <c r="L65" s="170"/>
      <c r="M65" s="170"/>
      <c r="N65" s="170" t="str">
        <f>'将来負担比率（分子）の構造'!M$42</f>
        <v>-</v>
      </c>
      <c r="O65" s="170"/>
      <c r="P65" s="170"/>
    </row>
    <row r="66" spans="1:16" x14ac:dyDescent="0.15">
      <c r="A66" s="170" t="s">
        <v>31</v>
      </c>
      <c r="B66" s="170">
        <f>'将来負担比率（分子）の構造'!I$41</f>
        <v>28467</v>
      </c>
      <c r="C66" s="170"/>
      <c r="D66" s="170"/>
      <c r="E66" s="170">
        <f>'将来負担比率（分子）の構造'!J$41</f>
        <v>29779</v>
      </c>
      <c r="F66" s="170"/>
      <c r="G66" s="170"/>
      <c r="H66" s="170">
        <f>'将来負担比率（分子）の構造'!K$41</f>
        <v>31598</v>
      </c>
      <c r="I66" s="170"/>
      <c r="J66" s="170"/>
      <c r="K66" s="170">
        <f>'将来負担比率（分子）の構造'!L$41</f>
        <v>31377</v>
      </c>
      <c r="L66" s="170"/>
      <c r="M66" s="170"/>
      <c r="N66" s="170">
        <f>'将来負担比率（分子）の構造'!M$41</f>
        <v>30356</v>
      </c>
      <c r="O66" s="170"/>
      <c r="P66" s="170"/>
    </row>
    <row r="67" spans="1:16" x14ac:dyDescent="0.15">
      <c r="A67" s="170" t="s">
        <v>74</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15">
      <c r="A70" s="172" t="s">
        <v>75</v>
      </c>
      <c r="B70" s="172"/>
      <c r="C70" s="172"/>
      <c r="D70" s="172"/>
      <c r="E70" s="172"/>
      <c r="F70" s="172"/>
    </row>
    <row r="71" spans="1:16" x14ac:dyDescent="0.15">
      <c r="A71" s="173"/>
      <c r="B71" s="173" t="str">
        <f>基金残高に係る経年分析!F54</f>
        <v>R01</v>
      </c>
      <c r="C71" s="173" t="str">
        <f>基金残高に係る経年分析!G54</f>
        <v>R02</v>
      </c>
      <c r="D71" s="173" t="str">
        <f>基金残高に係る経年分析!H54</f>
        <v>R03</v>
      </c>
    </row>
    <row r="72" spans="1:16" x14ac:dyDescent="0.15">
      <c r="A72" s="173" t="s">
        <v>76</v>
      </c>
      <c r="B72" s="174">
        <f>基金残高に係る経年分析!F55</f>
        <v>3632</v>
      </c>
      <c r="C72" s="174">
        <f>基金残高に係る経年分析!G55</f>
        <v>3347</v>
      </c>
      <c r="D72" s="174">
        <f>基金残高に係る経年分析!H55</f>
        <v>4159</v>
      </c>
    </row>
    <row r="73" spans="1:16" x14ac:dyDescent="0.15">
      <c r="A73" s="173" t="s">
        <v>77</v>
      </c>
      <c r="B73" s="174" t="str">
        <f>基金残高に係る経年分析!F56</f>
        <v>-</v>
      </c>
      <c r="C73" s="174" t="str">
        <f>基金残高に係る経年分析!G56</f>
        <v>-</v>
      </c>
      <c r="D73" s="174" t="str">
        <f>基金残高に係る経年分析!H56</f>
        <v>-</v>
      </c>
    </row>
    <row r="74" spans="1:16" x14ac:dyDescent="0.15">
      <c r="A74" s="173" t="s">
        <v>78</v>
      </c>
      <c r="B74" s="174">
        <f>基金残高に係る経年分析!F57</f>
        <v>6630</v>
      </c>
      <c r="C74" s="174">
        <f>基金残高に係る経年分析!G57</f>
        <v>6231</v>
      </c>
      <c r="D74" s="174">
        <f>基金残高に係る経年分析!H57</f>
        <v>7017</v>
      </c>
    </row>
  </sheetData>
  <sheetProtection algorithmName="SHA-512" hashValue="HVwrS9V1uEoq9p7zN3q9uDLTzToCQW6OVyqBsO8e3BA0QyhH6P9UJnloIVhQRxINleMT809/LdgsluNvSIcMIA==" saltValue="9kVtkhEcyGQw6do+zvoM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0" customWidth="1"/>
    <col min="134" max="143" width="1.625" style="210" customWidth="1"/>
    <col min="144" max="16384" width="0" style="210" hidden="1"/>
  </cols>
  <sheetData>
    <row r="1" spans="2:143"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4" t="s">
        <v>210</v>
      </c>
      <c r="DI1" s="605"/>
      <c r="DJ1" s="605"/>
      <c r="DK1" s="605"/>
      <c r="DL1" s="605"/>
      <c r="DM1" s="605"/>
      <c r="DN1" s="606"/>
      <c r="DO1" s="210"/>
      <c r="DP1" s="604" t="s">
        <v>211</v>
      </c>
      <c r="DQ1" s="605"/>
      <c r="DR1" s="605"/>
      <c r="DS1" s="605"/>
      <c r="DT1" s="605"/>
      <c r="DU1" s="605"/>
      <c r="DV1" s="605"/>
      <c r="DW1" s="605"/>
      <c r="DX1" s="605"/>
      <c r="DY1" s="605"/>
      <c r="DZ1" s="605"/>
      <c r="EA1" s="605"/>
      <c r="EB1" s="605"/>
      <c r="EC1" s="606"/>
      <c r="ED1" s="208"/>
      <c r="EE1" s="208"/>
      <c r="EF1" s="208"/>
      <c r="EG1" s="208"/>
      <c r="EH1" s="208"/>
      <c r="EI1" s="208"/>
      <c r="EJ1" s="208"/>
      <c r="EK1" s="208"/>
      <c r="EL1" s="208"/>
      <c r="EM1" s="208"/>
    </row>
    <row r="2" spans="2:143" ht="22.5" customHeight="1" x14ac:dyDescent="0.15">
      <c r="B2" s="211" t="s">
        <v>212</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7" t="s">
        <v>213</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7" t="s">
        <v>214</v>
      </c>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c r="BW3" s="608"/>
      <c r="BX3" s="608"/>
      <c r="BY3" s="608"/>
      <c r="BZ3" s="608"/>
      <c r="CA3" s="608"/>
      <c r="CB3" s="609"/>
      <c r="CD3" s="610" t="s">
        <v>215</v>
      </c>
      <c r="CE3" s="611"/>
      <c r="CF3" s="611"/>
      <c r="CG3" s="611"/>
      <c r="CH3" s="611"/>
      <c r="CI3" s="611"/>
      <c r="CJ3" s="611"/>
      <c r="CK3" s="611"/>
      <c r="CL3" s="611"/>
      <c r="CM3" s="611"/>
      <c r="CN3" s="611"/>
      <c r="CO3" s="611"/>
      <c r="CP3" s="611"/>
      <c r="CQ3" s="611"/>
      <c r="CR3" s="611"/>
      <c r="CS3" s="611"/>
      <c r="CT3" s="611"/>
      <c r="CU3" s="611"/>
      <c r="CV3" s="611"/>
      <c r="CW3" s="611"/>
      <c r="CX3" s="611"/>
      <c r="CY3" s="611"/>
      <c r="CZ3" s="611"/>
      <c r="DA3" s="611"/>
      <c r="DB3" s="611"/>
      <c r="DC3" s="611"/>
      <c r="DD3" s="611"/>
      <c r="DE3" s="611"/>
      <c r="DF3" s="611"/>
      <c r="DG3" s="611"/>
      <c r="DH3" s="611"/>
      <c r="DI3" s="611"/>
      <c r="DJ3" s="611"/>
      <c r="DK3" s="611"/>
      <c r="DL3" s="611"/>
      <c r="DM3" s="611"/>
      <c r="DN3" s="611"/>
      <c r="DO3" s="611"/>
      <c r="DP3" s="611"/>
      <c r="DQ3" s="611"/>
      <c r="DR3" s="611"/>
      <c r="DS3" s="611"/>
      <c r="DT3" s="611"/>
      <c r="DU3" s="611"/>
      <c r="DV3" s="611"/>
      <c r="DW3" s="611"/>
      <c r="DX3" s="611"/>
      <c r="DY3" s="611"/>
      <c r="DZ3" s="611"/>
      <c r="EA3" s="611"/>
      <c r="EB3" s="611"/>
      <c r="EC3" s="612"/>
    </row>
    <row r="4" spans="2:143" ht="11.25" customHeight="1" x14ac:dyDescent="0.15">
      <c r="B4" s="607" t="s">
        <v>1</v>
      </c>
      <c r="C4" s="608"/>
      <c r="D4" s="608"/>
      <c r="E4" s="608"/>
      <c r="F4" s="608"/>
      <c r="G4" s="608"/>
      <c r="H4" s="608"/>
      <c r="I4" s="608"/>
      <c r="J4" s="608"/>
      <c r="K4" s="608"/>
      <c r="L4" s="608"/>
      <c r="M4" s="608"/>
      <c r="N4" s="608"/>
      <c r="O4" s="608"/>
      <c r="P4" s="608"/>
      <c r="Q4" s="609"/>
      <c r="R4" s="607" t="s">
        <v>216</v>
      </c>
      <c r="S4" s="608"/>
      <c r="T4" s="608"/>
      <c r="U4" s="608"/>
      <c r="V4" s="608"/>
      <c r="W4" s="608"/>
      <c r="X4" s="608"/>
      <c r="Y4" s="609"/>
      <c r="Z4" s="607" t="s">
        <v>217</v>
      </c>
      <c r="AA4" s="608"/>
      <c r="AB4" s="608"/>
      <c r="AC4" s="609"/>
      <c r="AD4" s="607" t="s">
        <v>218</v>
      </c>
      <c r="AE4" s="608"/>
      <c r="AF4" s="608"/>
      <c r="AG4" s="608"/>
      <c r="AH4" s="608"/>
      <c r="AI4" s="608"/>
      <c r="AJ4" s="608"/>
      <c r="AK4" s="609"/>
      <c r="AL4" s="607" t="s">
        <v>217</v>
      </c>
      <c r="AM4" s="608"/>
      <c r="AN4" s="608"/>
      <c r="AO4" s="609"/>
      <c r="AP4" s="613" t="s">
        <v>219</v>
      </c>
      <c r="AQ4" s="613"/>
      <c r="AR4" s="613"/>
      <c r="AS4" s="613"/>
      <c r="AT4" s="613"/>
      <c r="AU4" s="613"/>
      <c r="AV4" s="613"/>
      <c r="AW4" s="613"/>
      <c r="AX4" s="613"/>
      <c r="AY4" s="613"/>
      <c r="AZ4" s="613"/>
      <c r="BA4" s="613"/>
      <c r="BB4" s="613"/>
      <c r="BC4" s="613"/>
      <c r="BD4" s="613"/>
      <c r="BE4" s="613"/>
      <c r="BF4" s="613"/>
      <c r="BG4" s="613" t="s">
        <v>220</v>
      </c>
      <c r="BH4" s="613"/>
      <c r="BI4" s="613"/>
      <c r="BJ4" s="613"/>
      <c r="BK4" s="613"/>
      <c r="BL4" s="613"/>
      <c r="BM4" s="613"/>
      <c r="BN4" s="613"/>
      <c r="BO4" s="613" t="s">
        <v>217</v>
      </c>
      <c r="BP4" s="613"/>
      <c r="BQ4" s="613"/>
      <c r="BR4" s="613"/>
      <c r="BS4" s="613" t="s">
        <v>221</v>
      </c>
      <c r="BT4" s="613"/>
      <c r="BU4" s="613"/>
      <c r="BV4" s="613"/>
      <c r="BW4" s="613"/>
      <c r="BX4" s="613"/>
      <c r="BY4" s="613"/>
      <c r="BZ4" s="613"/>
      <c r="CA4" s="613"/>
      <c r="CB4" s="613"/>
      <c r="CD4" s="610" t="s">
        <v>222</v>
      </c>
      <c r="CE4" s="611"/>
      <c r="CF4" s="611"/>
      <c r="CG4" s="611"/>
      <c r="CH4" s="611"/>
      <c r="CI4" s="611"/>
      <c r="CJ4" s="611"/>
      <c r="CK4" s="611"/>
      <c r="CL4" s="611"/>
      <c r="CM4" s="611"/>
      <c r="CN4" s="611"/>
      <c r="CO4" s="611"/>
      <c r="CP4" s="611"/>
      <c r="CQ4" s="611"/>
      <c r="CR4" s="611"/>
      <c r="CS4" s="611"/>
      <c r="CT4" s="611"/>
      <c r="CU4" s="611"/>
      <c r="CV4" s="611"/>
      <c r="CW4" s="611"/>
      <c r="CX4" s="611"/>
      <c r="CY4" s="611"/>
      <c r="CZ4" s="611"/>
      <c r="DA4" s="611"/>
      <c r="DB4" s="611"/>
      <c r="DC4" s="611"/>
      <c r="DD4" s="611"/>
      <c r="DE4" s="611"/>
      <c r="DF4" s="611"/>
      <c r="DG4" s="611"/>
      <c r="DH4" s="611"/>
      <c r="DI4" s="611"/>
      <c r="DJ4" s="611"/>
      <c r="DK4" s="611"/>
      <c r="DL4" s="611"/>
      <c r="DM4" s="611"/>
      <c r="DN4" s="611"/>
      <c r="DO4" s="611"/>
      <c r="DP4" s="611"/>
      <c r="DQ4" s="611"/>
      <c r="DR4" s="611"/>
      <c r="DS4" s="611"/>
      <c r="DT4" s="611"/>
      <c r="DU4" s="611"/>
      <c r="DV4" s="611"/>
      <c r="DW4" s="611"/>
      <c r="DX4" s="611"/>
      <c r="DY4" s="611"/>
      <c r="DZ4" s="611"/>
      <c r="EA4" s="611"/>
      <c r="EB4" s="611"/>
      <c r="EC4" s="612"/>
    </row>
    <row r="5" spans="2:143" s="361" customFormat="1" ht="11.25" customHeight="1" x14ac:dyDescent="0.15">
      <c r="B5" s="614" t="s">
        <v>223</v>
      </c>
      <c r="C5" s="615"/>
      <c r="D5" s="615"/>
      <c r="E5" s="615"/>
      <c r="F5" s="615"/>
      <c r="G5" s="615"/>
      <c r="H5" s="615"/>
      <c r="I5" s="615"/>
      <c r="J5" s="615"/>
      <c r="K5" s="615"/>
      <c r="L5" s="615"/>
      <c r="M5" s="615"/>
      <c r="N5" s="615"/>
      <c r="O5" s="615"/>
      <c r="P5" s="615"/>
      <c r="Q5" s="616"/>
      <c r="R5" s="617">
        <v>13480407</v>
      </c>
      <c r="S5" s="618"/>
      <c r="T5" s="618"/>
      <c r="U5" s="618"/>
      <c r="V5" s="618"/>
      <c r="W5" s="618"/>
      <c r="X5" s="618"/>
      <c r="Y5" s="619"/>
      <c r="Z5" s="620">
        <v>27.8</v>
      </c>
      <c r="AA5" s="620"/>
      <c r="AB5" s="620"/>
      <c r="AC5" s="620"/>
      <c r="AD5" s="621">
        <v>12509198</v>
      </c>
      <c r="AE5" s="621"/>
      <c r="AF5" s="621"/>
      <c r="AG5" s="621"/>
      <c r="AH5" s="621"/>
      <c r="AI5" s="621"/>
      <c r="AJ5" s="621"/>
      <c r="AK5" s="621"/>
      <c r="AL5" s="622">
        <v>52.1</v>
      </c>
      <c r="AM5" s="623"/>
      <c r="AN5" s="623"/>
      <c r="AO5" s="624"/>
      <c r="AP5" s="614" t="s">
        <v>224</v>
      </c>
      <c r="AQ5" s="615"/>
      <c r="AR5" s="615"/>
      <c r="AS5" s="615"/>
      <c r="AT5" s="615"/>
      <c r="AU5" s="615"/>
      <c r="AV5" s="615"/>
      <c r="AW5" s="615"/>
      <c r="AX5" s="615"/>
      <c r="AY5" s="615"/>
      <c r="AZ5" s="615"/>
      <c r="BA5" s="615"/>
      <c r="BB5" s="615"/>
      <c r="BC5" s="615"/>
      <c r="BD5" s="615"/>
      <c r="BE5" s="615"/>
      <c r="BF5" s="616"/>
      <c r="BG5" s="628">
        <v>12509198</v>
      </c>
      <c r="BH5" s="629"/>
      <c r="BI5" s="629"/>
      <c r="BJ5" s="629"/>
      <c r="BK5" s="629"/>
      <c r="BL5" s="629"/>
      <c r="BM5" s="629"/>
      <c r="BN5" s="630"/>
      <c r="BO5" s="631">
        <v>92.8</v>
      </c>
      <c r="BP5" s="631"/>
      <c r="BQ5" s="631"/>
      <c r="BR5" s="631"/>
      <c r="BS5" s="632">
        <v>31315</v>
      </c>
      <c r="BT5" s="632"/>
      <c r="BU5" s="632"/>
      <c r="BV5" s="632"/>
      <c r="BW5" s="632"/>
      <c r="BX5" s="632"/>
      <c r="BY5" s="632"/>
      <c r="BZ5" s="632"/>
      <c r="CA5" s="632"/>
      <c r="CB5" s="636"/>
      <c r="CD5" s="610" t="s">
        <v>219</v>
      </c>
      <c r="CE5" s="611"/>
      <c r="CF5" s="611"/>
      <c r="CG5" s="611"/>
      <c r="CH5" s="611"/>
      <c r="CI5" s="611"/>
      <c r="CJ5" s="611"/>
      <c r="CK5" s="611"/>
      <c r="CL5" s="611"/>
      <c r="CM5" s="611"/>
      <c r="CN5" s="611"/>
      <c r="CO5" s="611"/>
      <c r="CP5" s="611"/>
      <c r="CQ5" s="612"/>
      <c r="CR5" s="610" t="s">
        <v>225</v>
      </c>
      <c r="CS5" s="611"/>
      <c r="CT5" s="611"/>
      <c r="CU5" s="611"/>
      <c r="CV5" s="611"/>
      <c r="CW5" s="611"/>
      <c r="CX5" s="611"/>
      <c r="CY5" s="612"/>
      <c r="CZ5" s="610" t="s">
        <v>217</v>
      </c>
      <c r="DA5" s="611"/>
      <c r="DB5" s="611"/>
      <c r="DC5" s="612"/>
      <c r="DD5" s="610" t="s">
        <v>226</v>
      </c>
      <c r="DE5" s="611"/>
      <c r="DF5" s="611"/>
      <c r="DG5" s="611"/>
      <c r="DH5" s="611"/>
      <c r="DI5" s="611"/>
      <c r="DJ5" s="611"/>
      <c r="DK5" s="611"/>
      <c r="DL5" s="611"/>
      <c r="DM5" s="611"/>
      <c r="DN5" s="611"/>
      <c r="DO5" s="611"/>
      <c r="DP5" s="612"/>
      <c r="DQ5" s="610" t="s">
        <v>227</v>
      </c>
      <c r="DR5" s="611"/>
      <c r="DS5" s="611"/>
      <c r="DT5" s="611"/>
      <c r="DU5" s="611"/>
      <c r="DV5" s="611"/>
      <c r="DW5" s="611"/>
      <c r="DX5" s="611"/>
      <c r="DY5" s="611"/>
      <c r="DZ5" s="611"/>
      <c r="EA5" s="611"/>
      <c r="EB5" s="611"/>
      <c r="EC5" s="612"/>
    </row>
    <row r="6" spans="2:143" ht="11.25" customHeight="1" x14ac:dyDescent="0.15">
      <c r="B6" s="625" t="s">
        <v>228</v>
      </c>
      <c r="C6" s="626"/>
      <c r="D6" s="626"/>
      <c r="E6" s="626"/>
      <c r="F6" s="626"/>
      <c r="G6" s="626"/>
      <c r="H6" s="626"/>
      <c r="I6" s="626"/>
      <c r="J6" s="626"/>
      <c r="K6" s="626"/>
      <c r="L6" s="626"/>
      <c r="M6" s="626"/>
      <c r="N6" s="626"/>
      <c r="O6" s="626"/>
      <c r="P6" s="626"/>
      <c r="Q6" s="627"/>
      <c r="R6" s="628">
        <v>212774</v>
      </c>
      <c r="S6" s="629"/>
      <c r="T6" s="629"/>
      <c r="U6" s="629"/>
      <c r="V6" s="629"/>
      <c r="W6" s="629"/>
      <c r="X6" s="629"/>
      <c r="Y6" s="630"/>
      <c r="Z6" s="631">
        <v>0.4</v>
      </c>
      <c r="AA6" s="631"/>
      <c r="AB6" s="631"/>
      <c r="AC6" s="631"/>
      <c r="AD6" s="632">
        <v>212774</v>
      </c>
      <c r="AE6" s="632"/>
      <c r="AF6" s="632"/>
      <c r="AG6" s="632"/>
      <c r="AH6" s="632"/>
      <c r="AI6" s="632"/>
      <c r="AJ6" s="632"/>
      <c r="AK6" s="632"/>
      <c r="AL6" s="633">
        <v>0.9</v>
      </c>
      <c r="AM6" s="634"/>
      <c r="AN6" s="634"/>
      <c r="AO6" s="635"/>
      <c r="AP6" s="625" t="s">
        <v>229</v>
      </c>
      <c r="AQ6" s="626"/>
      <c r="AR6" s="626"/>
      <c r="AS6" s="626"/>
      <c r="AT6" s="626"/>
      <c r="AU6" s="626"/>
      <c r="AV6" s="626"/>
      <c r="AW6" s="626"/>
      <c r="AX6" s="626"/>
      <c r="AY6" s="626"/>
      <c r="AZ6" s="626"/>
      <c r="BA6" s="626"/>
      <c r="BB6" s="626"/>
      <c r="BC6" s="626"/>
      <c r="BD6" s="626"/>
      <c r="BE6" s="626"/>
      <c r="BF6" s="627"/>
      <c r="BG6" s="628">
        <v>12509198</v>
      </c>
      <c r="BH6" s="629"/>
      <c r="BI6" s="629"/>
      <c r="BJ6" s="629"/>
      <c r="BK6" s="629"/>
      <c r="BL6" s="629"/>
      <c r="BM6" s="629"/>
      <c r="BN6" s="630"/>
      <c r="BO6" s="631">
        <v>92.8</v>
      </c>
      <c r="BP6" s="631"/>
      <c r="BQ6" s="631"/>
      <c r="BR6" s="631"/>
      <c r="BS6" s="632">
        <v>31315</v>
      </c>
      <c r="BT6" s="632"/>
      <c r="BU6" s="632"/>
      <c r="BV6" s="632"/>
      <c r="BW6" s="632"/>
      <c r="BX6" s="632"/>
      <c r="BY6" s="632"/>
      <c r="BZ6" s="632"/>
      <c r="CA6" s="632"/>
      <c r="CB6" s="636"/>
      <c r="CD6" s="639" t="s">
        <v>230</v>
      </c>
      <c r="CE6" s="640"/>
      <c r="CF6" s="640"/>
      <c r="CG6" s="640"/>
      <c r="CH6" s="640"/>
      <c r="CI6" s="640"/>
      <c r="CJ6" s="640"/>
      <c r="CK6" s="640"/>
      <c r="CL6" s="640"/>
      <c r="CM6" s="640"/>
      <c r="CN6" s="640"/>
      <c r="CO6" s="640"/>
      <c r="CP6" s="640"/>
      <c r="CQ6" s="641"/>
      <c r="CR6" s="628">
        <v>311468</v>
      </c>
      <c r="CS6" s="629"/>
      <c r="CT6" s="629"/>
      <c r="CU6" s="629"/>
      <c r="CV6" s="629"/>
      <c r="CW6" s="629"/>
      <c r="CX6" s="629"/>
      <c r="CY6" s="630"/>
      <c r="CZ6" s="622">
        <v>0.7</v>
      </c>
      <c r="DA6" s="623"/>
      <c r="DB6" s="623"/>
      <c r="DC6" s="642"/>
      <c r="DD6" s="637" t="s">
        <v>127</v>
      </c>
      <c r="DE6" s="629"/>
      <c r="DF6" s="629"/>
      <c r="DG6" s="629"/>
      <c r="DH6" s="629"/>
      <c r="DI6" s="629"/>
      <c r="DJ6" s="629"/>
      <c r="DK6" s="629"/>
      <c r="DL6" s="629"/>
      <c r="DM6" s="629"/>
      <c r="DN6" s="629"/>
      <c r="DO6" s="629"/>
      <c r="DP6" s="630"/>
      <c r="DQ6" s="637">
        <v>311408</v>
      </c>
      <c r="DR6" s="629"/>
      <c r="DS6" s="629"/>
      <c r="DT6" s="629"/>
      <c r="DU6" s="629"/>
      <c r="DV6" s="629"/>
      <c r="DW6" s="629"/>
      <c r="DX6" s="629"/>
      <c r="DY6" s="629"/>
      <c r="DZ6" s="629"/>
      <c r="EA6" s="629"/>
      <c r="EB6" s="629"/>
      <c r="EC6" s="638"/>
    </row>
    <row r="7" spans="2:143" ht="11.25" customHeight="1" x14ac:dyDescent="0.15">
      <c r="B7" s="625" t="s">
        <v>231</v>
      </c>
      <c r="C7" s="626"/>
      <c r="D7" s="626"/>
      <c r="E7" s="626"/>
      <c r="F7" s="626"/>
      <c r="G7" s="626"/>
      <c r="H7" s="626"/>
      <c r="I7" s="626"/>
      <c r="J7" s="626"/>
      <c r="K7" s="626"/>
      <c r="L7" s="626"/>
      <c r="M7" s="626"/>
      <c r="N7" s="626"/>
      <c r="O7" s="626"/>
      <c r="P7" s="626"/>
      <c r="Q7" s="627"/>
      <c r="R7" s="628">
        <v>17363</v>
      </c>
      <c r="S7" s="629"/>
      <c r="T7" s="629"/>
      <c r="U7" s="629"/>
      <c r="V7" s="629"/>
      <c r="W7" s="629"/>
      <c r="X7" s="629"/>
      <c r="Y7" s="630"/>
      <c r="Z7" s="631">
        <v>0</v>
      </c>
      <c r="AA7" s="631"/>
      <c r="AB7" s="631"/>
      <c r="AC7" s="631"/>
      <c r="AD7" s="632">
        <v>17363</v>
      </c>
      <c r="AE7" s="632"/>
      <c r="AF7" s="632"/>
      <c r="AG7" s="632"/>
      <c r="AH7" s="632"/>
      <c r="AI7" s="632"/>
      <c r="AJ7" s="632"/>
      <c r="AK7" s="632"/>
      <c r="AL7" s="633">
        <v>0.1</v>
      </c>
      <c r="AM7" s="634"/>
      <c r="AN7" s="634"/>
      <c r="AO7" s="635"/>
      <c r="AP7" s="625" t="s">
        <v>232</v>
      </c>
      <c r="AQ7" s="626"/>
      <c r="AR7" s="626"/>
      <c r="AS7" s="626"/>
      <c r="AT7" s="626"/>
      <c r="AU7" s="626"/>
      <c r="AV7" s="626"/>
      <c r="AW7" s="626"/>
      <c r="AX7" s="626"/>
      <c r="AY7" s="626"/>
      <c r="AZ7" s="626"/>
      <c r="BA7" s="626"/>
      <c r="BB7" s="626"/>
      <c r="BC7" s="626"/>
      <c r="BD7" s="626"/>
      <c r="BE7" s="626"/>
      <c r="BF7" s="627"/>
      <c r="BG7" s="628">
        <v>6623088</v>
      </c>
      <c r="BH7" s="629"/>
      <c r="BI7" s="629"/>
      <c r="BJ7" s="629"/>
      <c r="BK7" s="629"/>
      <c r="BL7" s="629"/>
      <c r="BM7" s="629"/>
      <c r="BN7" s="630"/>
      <c r="BO7" s="631">
        <v>49.1</v>
      </c>
      <c r="BP7" s="631"/>
      <c r="BQ7" s="631"/>
      <c r="BR7" s="631"/>
      <c r="BS7" s="632">
        <v>31315</v>
      </c>
      <c r="BT7" s="632"/>
      <c r="BU7" s="632"/>
      <c r="BV7" s="632"/>
      <c r="BW7" s="632"/>
      <c r="BX7" s="632"/>
      <c r="BY7" s="632"/>
      <c r="BZ7" s="632"/>
      <c r="CA7" s="632"/>
      <c r="CB7" s="636"/>
      <c r="CD7" s="643" t="s">
        <v>233</v>
      </c>
      <c r="CE7" s="644"/>
      <c r="CF7" s="644"/>
      <c r="CG7" s="644"/>
      <c r="CH7" s="644"/>
      <c r="CI7" s="644"/>
      <c r="CJ7" s="644"/>
      <c r="CK7" s="644"/>
      <c r="CL7" s="644"/>
      <c r="CM7" s="644"/>
      <c r="CN7" s="644"/>
      <c r="CO7" s="644"/>
      <c r="CP7" s="644"/>
      <c r="CQ7" s="645"/>
      <c r="CR7" s="628">
        <v>5148510</v>
      </c>
      <c r="CS7" s="629"/>
      <c r="CT7" s="629"/>
      <c r="CU7" s="629"/>
      <c r="CV7" s="629"/>
      <c r="CW7" s="629"/>
      <c r="CX7" s="629"/>
      <c r="CY7" s="630"/>
      <c r="CZ7" s="631">
        <v>10.8</v>
      </c>
      <c r="DA7" s="631"/>
      <c r="DB7" s="631"/>
      <c r="DC7" s="631"/>
      <c r="DD7" s="637">
        <v>233232</v>
      </c>
      <c r="DE7" s="629"/>
      <c r="DF7" s="629"/>
      <c r="DG7" s="629"/>
      <c r="DH7" s="629"/>
      <c r="DI7" s="629"/>
      <c r="DJ7" s="629"/>
      <c r="DK7" s="629"/>
      <c r="DL7" s="629"/>
      <c r="DM7" s="629"/>
      <c r="DN7" s="629"/>
      <c r="DO7" s="629"/>
      <c r="DP7" s="630"/>
      <c r="DQ7" s="637">
        <v>4600253</v>
      </c>
      <c r="DR7" s="629"/>
      <c r="DS7" s="629"/>
      <c r="DT7" s="629"/>
      <c r="DU7" s="629"/>
      <c r="DV7" s="629"/>
      <c r="DW7" s="629"/>
      <c r="DX7" s="629"/>
      <c r="DY7" s="629"/>
      <c r="DZ7" s="629"/>
      <c r="EA7" s="629"/>
      <c r="EB7" s="629"/>
      <c r="EC7" s="638"/>
    </row>
    <row r="8" spans="2:143" ht="11.25" customHeight="1" x14ac:dyDescent="0.15">
      <c r="B8" s="625" t="s">
        <v>234</v>
      </c>
      <c r="C8" s="626"/>
      <c r="D8" s="626"/>
      <c r="E8" s="626"/>
      <c r="F8" s="626"/>
      <c r="G8" s="626"/>
      <c r="H8" s="626"/>
      <c r="I8" s="626"/>
      <c r="J8" s="626"/>
      <c r="K8" s="626"/>
      <c r="L8" s="626"/>
      <c r="M8" s="626"/>
      <c r="N8" s="626"/>
      <c r="O8" s="626"/>
      <c r="P8" s="626"/>
      <c r="Q8" s="627"/>
      <c r="R8" s="628">
        <v>137176</v>
      </c>
      <c r="S8" s="629"/>
      <c r="T8" s="629"/>
      <c r="U8" s="629"/>
      <c r="V8" s="629"/>
      <c r="W8" s="629"/>
      <c r="X8" s="629"/>
      <c r="Y8" s="630"/>
      <c r="Z8" s="631">
        <v>0.3</v>
      </c>
      <c r="AA8" s="631"/>
      <c r="AB8" s="631"/>
      <c r="AC8" s="631"/>
      <c r="AD8" s="632">
        <v>137176</v>
      </c>
      <c r="AE8" s="632"/>
      <c r="AF8" s="632"/>
      <c r="AG8" s="632"/>
      <c r="AH8" s="632"/>
      <c r="AI8" s="632"/>
      <c r="AJ8" s="632"/>
      <c r="AK8" s="632"/>
      <c r="AL8" s="633">
        <v>0.6</v>
      </c>
      <c r="AM8" s="634"/>
      <c r="AN8" s="634"/>
      <c r="AO8" s="635"/>
      <c r="AP8" s="625" t="s">
        <v>235</v>
      </c>
      <c r="AQ8" s="626"/>
      <c r="AR8" s="626"/>
      <c r="AS8" s="626"/>
      <c r="AT8" s="626"/>
      <c r="AU8" s="626"/>
      <c r="AV8" s="626"/>
      <c r="AW8" s="626"/>
      <c r="AX8" s="626"/>
      <c r="AY8" s="626"/>
      <c r="AZ8" s="626"/>
      <c r="BA8" s="626"/>
      <c r="BB8" s="626"/>
      <c r="BC8" s="626"/>
      <c r="BD8" s="626"/>
      <c r="BE8" s="626"/>
      <c r="BF8" s="627"/>
      <c r="BG8" s="628">
        <v>184230</v>
      </c>
      <c r="BH8" s="629"/>
      <c r="BI8" s="629"/>
      <c r="BJ8" s="629"/>
      <c r="BK8" s="629"/>
      <c r="BL8" s="629"/>
      <c r="BM8" s="629"/>
      <c r="BN8" s="630"/>
      <c r="BO8" s="631">
        <v>1.4</v>
      </c>
      <c r="BP8" s="631"/>
      <c r="BQ8" s="631"/>
      <c r="BR8" s="631"/>
      <c r="BS8" s="632" t="s">
        <v>127</v>
      </c>
      <c r="BT8" s="632"/>
      <c r="BU8" s="632"/>
      <c r="BV8" s="632"/>
      <c r="BW8" s="632"/>
      <c r="BX8" s="632"/>
      <c r="BY8" s="632"/>
      <c r="BZ8" s="632"/>
      <c r="CA8" s="632"/>
      <c r="CB8" s="636"/>
      <c r="CD8" s="643" t="s">
        <v>236</v>
      </c>
      <c r="CE8" s="644"/>
      <c r="CF8" s="644"/>
      <c r="CG8" s="644"/>
      <c r="CH8" s="644"/>
      <c r="CI8" s="644"/>
      <c r="CJ8" s="644"/>
      <c r="CK8" s="644"/>
      <c r="CL8" s="644"/>
      <c r="CM8" s="644"/>
      <c r="CN8" s="644"/>
      <c r="CO8" s="644"/>
      <c r="CP8" s="644"/>
      <c r="CQ8" s="645"/>
      <c r="CR8" s="628">
        <v>24098185</v>
      </c>
      <c r="CS8" s="629"/>
      <c r="CT8" s="629"/>
      <c r="CU8" s="629"/>
      <c r="CV8" s="629"/>
      <c r="CW8" s="629"/>
      <c r="CX8" s="629"/>
      <c r="CY8" s="630"/>
      <c r="CZ8" s="631">
        <v>50.6</v>
      </c>
      <c r="DA8" s="631"/>
      <c r="DB8" s="631"/>
      <c r="DC8" s="631"/>
      <c r="DD8" s="637">
        <v>381094</v>
      </c>
      <c r="DE8" s="629"/>
      <c r="DF8" s="629"/>
      <c r="DG8" s="629"/>
      <c r="DH8" s="629"/>
      <c r="DI8" s="629"/>
      <c r="DJ8" s="629"/>
      <c r="DK8" s="629"/>
      <c r="DL8" s="629"/>
      <c r="DM8" s="629"/>
      <c r="DN8" s="629"/>
      <c r="DO8" s="629"/>
      <c r="DP8" s="630"/>
      <c r="DQ8" s="637">
        <v>9988266</v>
      </c>
      <c r="DR8" s="629"/>
      <c r="DS8" s="629"/>
      <c r="DT8" s="629"/>
      <c r="DU8" s="629"/>
      <c r="DV8" s="629"/>
      <c r="DW8" s="629"/>
      <c r="DX8" s="629"/>
      <c r="DY8" s="629"/>
      <c r="DZ8" s="629"/>
      <c r="EA8" s="629"/>
      <c r="EB8" s="629"/>
      <c r="EC8" s="638"/>
    </row>
    <row r="9" spans="2:143" ht="11.25" customHeight="1" x14ac:dyDescent="0.15">
      <c r="B9" s="625" t="s">
        <v>237</v>
      </c>
      <c r="C9" s="626"/>
      <c r="D9" s="626"/>
      <c r="E9" s="626"/>
      <c r="F9" s="626"/>
      <c r="G9" s="626"/>
      <c r="H9" s="626"/>
      <c r="I9" s="626"/>
      <c r="J9" s="626"/>
      <c r="K9" s="626"/>
      <c r="L9" s="626"/>
      <c r="M9" s="626"/>
      <c r="N9" s="626"/>
      <c r="O9" s="626"/>
      <c r="P9" s="626"/>
      <c r="Q9" s="627"/>
      <c r="R9" s="628">
        <v>154112</v>
      </c>
      <c r="S9" s="629"/>
      <c r="T9" s="629"/>
      <c r="U9" s="629"/>
      <c r="V9" s="629"/>
      <c r="W9" s="629"/>
      <c r="X9" s="629"/>
      <c r="Y9" s="630"/>
      <c r="Z9" s="631">
        <v>0.3</v>
      </c>
      <c r="AA9" s="631"/>
      <c r="AB9" s="631"/>
      <c r="AC9" s="631"/>
      <c r="AD9" s="632">
        <v>154112</v>
      </c>
      <c r="AE9" s="632"/>
      <c r="AF9" s="632"/>
      <c r="AG9" s="632"/>
      <c r="AH9" s="632"/>
      <c r="AI9" s="632"/>
      <c r="AJ9" s="632"/>
      <c r="AK9" s="632"/>
      <c r="AL9" s="633">
        <v>0.6</v>
      </c>
      <c r="AM9" s="634"/>
      <c r="AN9" s="634"/>
      <c r="AO9" s="635"/>
      <c r="AP9" s="625" t="s">
        <v>238</v>
      </c>
      <c r="AQ9" s="626"/>
      <c r="AR9" s="626"/>
      <c r="AS9" s="626"/>
      <c r="AT9" s="626"/>
      <c r="AU9" s="626"/>
      <c r="AV9" s="626"/>
      <c r="AW9" s="626"/>
      <c r="AX9" s="626"/>
      <c r="AY9" s="626"/>
      <c r="AZ9" s="626"/>
      <c r="BA9" s="626"/>
      <c r="BB9" s="626"/>
      <c r="BC9" s="626"/>
      <c r="BD9" s="626"/>
      <c r="BE9" s="626"/>
      <c r="BF9" s="627"/>
      <c r="BG9" s="628">
        <v>5920105</v>
      </c>
      <c r="BH9" s="629"/>
      <c r="BI9" s="629"/>
      <c r="BJ9" s="629"/>
      <c r="BK9" s="629"/>
      <c r="BL9" s="629"/>
      <c r="BM9" s="629"/>
      <c r="BN9" s="630"/>
      <c r="BO9" s="631">
        <v>43.9</v>
      </c>
      <c r="BP9" s="631"/>
      <c r="BQ9" s="631"/>
      <c r="BR9" s="631"/>
      <c r="BS9" s="632" t="s">
        <v>127</v>
      </c>
      <c r="BT9" s="632"/>
      <c r="BU9" s="632"/>
      <c r="BV9" s="632"/>
      <c r="BW9" s="632"/>
      <c r="BX9" s="632"/>
      <c r="BY9" s="632"/>
      <c r="BZ9" s="632"/>
      <c r="CA9" s="632"/>
      <c r="CB9" s="636"/>
      <c r="CD9" s="643" t="s">
        <v>239</v>
      </c>
      <c r="CE9" s="644"/>
      <c r="CF9" s="644"/>
      <c r="CG9" s="644"/>
      <c r="CH9" s="644"/>
      <c r="CI9" s="644"/>
      <c r="CJ9" s="644"/>
      <c r="CK9" s="644"/>
      <c r="CL9" s="644"/>
      <c r="CM9" s="644"/>
      <c r="CN9" s="644"/>
      <c r="CO9" s="644"/>
      <c r="CP9" s="644"/>
      <c r="CQ9" s="645"/>
      <c r="CR9" s="628">
        <v>6299964</v>
      </c>
      <c r="CS9" s="629"/>
      <c r="CT9" s="629"/>
      <c r="CU9" s="629"/>
      <c r="CV9" s="629"/>
      <c r="CW9" s="629"/>
      <c r="CX9" s="629"/>
      <c r="CY9" s="630"/>
      <c r="CZ9" s="631">
        <v>13.2</v>
      </c>
      <c r="DA9" s="631"/>
      <c r="DB9" s="631"/>
      <c r="DC9" s="631"/>
      <c r="DD9" s="637">
        <v>1115557</v>
      </c>
      <c r="DE9" s="629"/>
      <c r="DF9" s="629"/>
      <c r="DG9" s="629"/>
      <c r="DH9" s="629"/>
      <c r="DI9" s="629"/>
      <c r="DJ9" s="629"/>
      <c r="DK9" s="629"/>
      <c r="DL9" s="629"/>
      <c r="DM9" s="629"/>
      <c r="DN9" s="629"/>
      <c r="DO9" s="629"/>
      <c r="DP9" s="630"/>
      <c r="DQ9" s="637">
        <v>3343491</v>
      </c>
      <c r="DR9" s="629"/>
      <c r="DS9" s="629"/>
      <c r="DT9" s="629"/>
      <c r="DU9" s="629"/>
      <c r="DV9" s="629"/>
      <c r="DW9" s="629"/>
      <c r="DX9" s="629"/>
      <c r="DY9" s="629"/>
      <c r="DZ9" s="629"/>
      <c r="EA9" s="629"/>
      <c r="EB9" s="629"/>
      <c r="EC9" s="638"/>
    </row>
    <row r="10" spans="2:143" ht="11.25" customHeight="1" x14ac:dyDescent="0.15">
      <c r="B10" s="625" t="s">
        <v>240</v>
      </c>
      <c r="C10" s="626"/>
      <c r="D10" s="626"/>
      <c r="E10" s="626"/>
      <c r="F10" s="626"/>
      <c r="G10" s="626"/>
      <c r="H10" s="626"/>
      <c r="I10" s="626"/>
      <c r="J10" s="626"/>
      <c r="K10" s="626"/>
      <c r="L10" s="626"/>
      <c r="M10" s="626"/>
      <c r="N10" s="626"/>
      <c r="O10" s="626"/>
      <c r="P10" s="626"/>
      <c r="Q10" s="627"/>
      <c r="R10" s="628" t="s">
        <v>127</v>
      </c>
      <c r="S10" s="629"/>
      <c r="T10" s="629"/>
      <c r="U10" s="629"/>
      <c r="V10" s="629"/>
      <c r="W10" s="629"/>
      <c r="X10" s="629"/>
      <c r="Y10" s="630"/>
      <c r="Z10" s="631" t="s">
        <v>127</v>
      </c>
      <c r="AA10" s="631"/>
      <c r="AB10" s="631"/>
      <c r="AC10" s="631"/>
      <c r="AD10" s="632" t="s">
        <v>127</v>
      </c>
      <c r="AE10" s="632"/>
      <c r="AF10" s="632"/>
      <c r="AG10" s="632"/>
      <c r="AH10" s="632"/>
      <c r="AI10" s="632"/>
      <c r="AJ10" s="632"/>
      <c r="AK10" s="632"/>
      <c r="AL10" s="633" t="s">
        <v>127</v>
      </c>
      <c r="AM10" s="634"/>
      <c r="AN10" s="634"/>
      <c r="AO10" s="635"/>
      <c r="AP10" s="625" t="s">
        <v>241</v>
      </c>
      <c r="AQ10" s="626"/>
      <c r="AR10" s="626"/>
      <c r="AS10" s="626"/>
      <c r="AT10" s="626"/>
      <c r="AU10" s="626"/>
      <c r="AV10" s="626"/>
      <c r="AW10" s="626"/>
      <c r="AX10" s="626"/>
      <c r="AY10" s="626"/>
      <c r="AZ10" s="626"/>
      <c r="BA10" s="626"/>
      <c r="BB10" s="626"/>
      <c r="BC10" s="626"/>
      <c r="BD10" s="626"/>
      <c r="BE10" s="626"/>
      <c r="BF10" s="627"/>
      <c r="BG10" s="628">
        <v>203058</v>
      </c>
      <c r="BH10" s="629"/>
      <c r="BI10" s="629"/>
      <c r="BJ10" s="629"/>
      <c r="BK10" s="629"/>
      <c r="BL10" s="629"/>
      <c r="BM10" s="629"/>
      <c r="BN10" s="630"/>
      <c r="BO10" s="631">
        <v>1.5</v>
      </c>
      <c r="BP10" s="631"/>
      <c r="BQ10" s="631"/>
      <c r="BR10" s="631"/>
      <c r="BS10" s="632" t="s">
        <v>127</v>
      </c>
      <c r="BT10" s="632"/>
      <c r="BU10" s="632"/>
      <c r="BV10" s="632"/>
      <c r="BW10" s="632"/>
      <c r="BX10" s="632"/>
      <c r="BY10" s="632"/>
      <c r="BZ10" s="632"/>
      <c r="CA10" s="632"/>
      <c r="CB10" s="636"/>
      <c r="CD10" s="643" t="s">
        <v>242</v>
      </c>
      <c r="CE10" s="644"/>
      <c r="CF10" s="644"/>
      <c r="CG10" s="644"/>
      <c r="CH10" s="644"/>
      <c r="CI10" s="644"/>
      <c r="CJ10" s="644"/>
      <c r="CK10" s="644"/>
      <c r="CL10" s="644"/>
      <c r="CM10" s="644"/>
      <c r="CN10" s="644"/>
      <c r="CO10" s="644"/>
      <c r="CP10" s="644"/>
      <c r="CQ10" s="645"/>
      <c r="CR10" s="628">
        <v>24953</v>
      </c>
      <c r="CS10" s="629"/>
      <c r="CT10" s="629"/>
      <c r="CU10" s="629"/>
      <c r="CV10" s="629"/>
      <c r="CW10" s="629"/>
      <c r="CX10" s="629"/>
      <c r="CY10" s="630"/>
      <c r="CZ10" s="631">
        <v>0.1</v>
      </c>
      <c r="DA10" s="631"/>
      <c r="DB10" s="631"/>
      <c r="DC10" s="631"/>
      <c r="DD10" s="637" t="s">
        <v>127</v>
      </c>
      <c r="DE10" s="629"/>
      <c r="DF10" s="629"/>
      <c r="DG10" s="629"/>
      <c r="DH10" s="629"/>
      <c r="DI10" s="629"/>
      <c r="DJ10" s="629"/>
      <c r="DK10" s="629"/>
      <c r="DL10" s="629"/>
      <c r="DM10" s="629"/>
      <c r="DN10" s="629"/>
      <c r="DO10" s="629"/>
      <c r="DP10" s="630"/>
      <c r="DQ10" s="637">
        <v>22540</v>
      </c>
      <c r="DR10" s="629"/>
      <c r="DS10" s="629"/>
      <c r="DT10" s="629"/>
      <c r="DU10" s="629"/>
      <c r="DV10" s="629"/>
      <c r="DW10" s="629"/>
      <c r="DX10" s="629"/>
      <c r="DY10" s="629"/>
      <c r="DZ10" s="629"/>
      <c r="EA10" s="629"/>
      <c r="EB10" s="629"/>
      <c r="EC10" s="638"/>
    </row>
    <row r="11" spans="2:143" ht="11.25" customHeight="1" x14ac:dyDescent="0.15">
      <c r="B11" s="625" t="s">
        <v>243</v>
      </c>
      <c r="C11" s="626"/>
      <c r="D11" s="626"/>
      <c r="E11" s="626"/>
      <c r="F11" s="626"/>
      <c r="G11" s="626"/>
      <c r="H11" s="626"/>
      <c r="I11" s="626"/>
      <c r="J11" s="626"/>
      <c r="K11" s="626"/>
      <c r="L11" s="626"/>
      <c r="M11" s="626"/>
      <c r="N11" s="626"/>
      <c r="O11" s="626"/>
      <c r="P11" s="626"/>
      <c r="Q11" s="627"/>
      <c r="R11" s="628">
        <v>2418404</v>
      </c>
      <c r="S11" s="629"/>
      <c r="T11" s="629"/>
      <c r="U11" s="629"/>
      <c r="V11" s="629"/>
      <c r="W11" s="629"/>
      <c r="X11" s="629"/>
      <c r="Y11" s="630"/>
      <c r="Z11" s="633">
        <v>5</v>
      </c>
      <c r="AA11" s="634"/>
      <c r="AB11" s="634"/>
      <c r="AC11" s="646"/>
      <c r="AD11" s="637">
        <v>2418404</v>
      </c>
      <c r="AE11" s="629"/>
      <c r="AF11" s="629"/>
      <c r="AG11" s="629"/>
      <c r="AH11" s="629"/>
      <c r="AI11" s="629"/>
      <c r="AJ11" s="629"/>
      <c r="AK11" s="630"/>
      <c r="AL11" s="633">
        <v>10.1</v>
      </c>
      <c r="AM11" s="634"/>
      <c r="AN11" s="634"/>
      <c r="AO11" s="635"/>
      <c r="AP11" s="625" t="s">
        <v>244</v>
      </c>
      <c r="AQ11" s="626"/>
      <c r="AR11" s="626"/>
      <c r="AS11" s="626"/>
      <c r="AT11" s="626"/>
      <c r="AU11" s="626"/>
      <c r="AV11" s="626"/>
      <c r="AW11" s="626"/>
      <c r="AX11" s="626"/>
      <c r="AY11" s="626"/>
      <c r="AZ11" s="626"/>
      <c r="BA11" s="626"/>
      <c r="BB11" s="626"/>
      <c r="BC11" s="626"/>
      <c r="BD11" s="626"/>
      <c r="BE11" s="626"/>
      <c r="BF11" s="627"/>
      <c r="BG11" s="628">
        <v>315695</v>
      </c>
      <c r="BH11" s="629"/>
      <c r="BI11" s="629"/>
      <c r="BJ11" s="629"/>
      <c r="BK11" s="629"/>
      <c r="BL11" s="629"/>
      <c r="BM11" s="629"/>
      <c r="BN11" s="630"/>
      <c r="BO11" s="631">
        <v>2.2999999999999998</v>
      </c>
      <c r="BP11" s="631"/>
      <c r="BQ11" s="631"/>
      <c r="BR11" s="631"/>
      <c r="BS11" s="632">
        <v>31315</v>
      </c>
      <c r="BT11" s="632"/>
      <c r="BU11" s="632"/>
      <c r="BV11" s="632"/>
      <c r="BW11" s="632"/>
      <c r="BX11" s="632"/>
      <c r="BY11" s="632"/>
      <c r="BZ11" s="632"/>
      <c r="CA11" s="632"/>
      <c r="CB11" s="636"/>
      <c r="CD11" s="643" t="s">
        <v>245</v>
      </c>
      <c r="CE11" s="644"/>
      <c r="CF11" s="644"/>
      <c r="CG11" s="644"/>
      <c r="CH11" s="644"/>
      <c r="CI11" s="644"/>
      <c r="CJ11" s="644"/>
      <c r="CK11" s="644"/>
      <c r="CL11" s="644"/>
      <c r="CM11" s="644"/>
      <c r="CN11" s="644"/>
      <c r="CO11" s="644"/>
      <c r="CP11" s="644"/>
      <c r="CQ11" s="645"/>
      <c r="CR11" s="628">
        <v>188717</v>
      </c>
      <c r="CS11" s="629"/>
      <c r="CT11" s="629"/>
      <c r="CU11" s="629"/>
      <c r="CV11" s="629"/>
      <c r="CW11" s="629"/>
      <c r="CX11" s="629"/>
      <c r="CY11" s="630"/>
      <c r="CZ11" s="631">
        <v>0.4</v>
      </c>
      <c r="DA11" s="631"/>
      <c r="DB11" s="631"/>
      <c r="DC11" s="631"/>
      <c r="DD11" s="637">
        <v>45528</v>
      </c>
      <c r="DE11" s="629"/>
      <c r="DF11" s="629"/>
      <c r="DG11" s="629"/>
      <c r="DH11" s="629"/>
      <c r="DI11" s="629"/>
      <c r="DJ11" s="629"/>
      <c r="DK11" s="629"/>
      <c r="DL11" s="629"/>
      <c r="DM11" s="629"/>
      <c r="DN11" s="629"/>
      <c r="DO11" s="629"/>
      <c r="DP11" s="630"/>
      <c r="DQ11" s="637">
        <v>152176</v>
      </c>
      <c r="DR11" s="629"/>
      <c r="DS11" s="629"/>
      <c r="DT11" s="629"/>
      <c r="DU11" s="629"/>
      <c r="DV11" s="629"/>
      <c r="DW11" s="629"/>
      <c r="DX11" s="629"/>
      <c r="DY11" s="629"/>
      <c r="DZ11" s="629"/>
      <c r="EA11" s="629"/>
      <c r="EB11" s="629"/>
      <c r="EC11" s="638"/>
    </row>
    <row r="12" spans="2:143" ht="11.25" customHeight="1" x14ac:dyDescent="0.15">
      <c r="B12" s="625" t="s">
        <v>246</v>
      </c>
      <c r="C12" s="626"/>
      <c r="D12" s="626"/>
      <c r="E12" s="626"/>
      <c r="F12" s="626"/>
      <c r="G12" s="626"/>
      <c r="H12" s="626"/>
      <c r="I12" s="626"/>
      <c r="J12" s="626"/>
      <c r="K12" s="626"/>
      <c r="L12" s="626"/>
      <c r="M12" s="626"/>
      <c r="N12" s="626"/>
      <c r="O12" s="626"/>
      <c r="P12" s="626"/>
      <c r="Q12" s="627"/>
      <c r="R12" s="628">
        <v>46616</v>
      </c>
      <c r="S12" s="629"/>
      <c r="T12" s="629"/>
      <c r="U12" s="629"/>
      <c r="V12" s="629"/>
      <c r="W12" s="629"/>
      <c r="X12" s="629"/>
      <c r="Y12" s="630"/>
      <c r="Z12" s="631">
        <v>0.1</v>
      </c>
      <c r="AA12" s="631"/>
      <c r="AB12" s="631"/>
      <c r="AC12" s="631"/>
      <c r="AD12" s="632">
        <v>46616</v>
      </c>
      <c r="AE12" s="632"/>
      <c r="AF12" s="632"/>
      <c r="AG12" s="632"/>
      <c r="AH12" s="632"/>
      <c r="AI12" s="632"/>
      <c r="AJ12" s="632"/>
      <c r="AK12" s="632"/>
      <c r="AL12" s="633">
        <v>0.2</v>
      </c>
      <c r="AM12" s="634"/>
      <c r="AN12" s="634"/>
      <c r="AO12" s="635"/>
      <c r="AP12" s="625" t="s">
        <v>247</v>
      </c>
      <c r="AQ12" s="626"/>
      <c r="AR12" s="626"/>
      <c r="AS12" s="626"/>
      <c r="AT12" s="626"/>
      <c r="AU12" s="626"/>
      <c r="AV12" s="626"/>
      <c r="AW12" s="626"/>
      <c r="AX12" s="626"/>
      <c r="AY12" s="626"/>
      <c r="AZ12" s="626"/>
      <c r="BA12" s="626"/>
      <c r="BB12" s="626"/>
      <c r="BC12" s="626"/>
      <c r="BD12" s="626"/>
      <c r="BE12" s="626"/>
      <c r="BF12" s="627"/>
      <c r="BG12" s="628">
        <v>5055713</v>
      </c>
      <c r="BH12" s="629"/>
      <c r="BI12" s="629"/>
      <c r="BJ12" s="629"/>
      <c r="BK12" s="629"/>
      <c r="BL12" s="629"/>
      <c r="BM12" s="629"/>
      <c r="BN12" s="630"/>
      <c r="BO12" s="631">
        <v>37.5</v>
      </c>
      <c r="BP12" s="631"/>
      <c r="BQ12" s="631"/>
      <c r="BR12" s="631"/>
      <c r="BS12" s="632" t="s">
        <v>127</v>
      </c>
      <c r="BT12" s="632"/>
      <c r="BU12" s="632"/>
      <c r="BV12" s="632"/>
      <c r="BW12" s="632"/>
      <c r="BX12" s="632"/>
      <c r="BY12" s="632"/>
      <c r="BZ12" s="632"/>
      <c r="CA12" s="632"/>
      <c r="CB12" s="636"/>
      <c r="CD12" s="643" t="s">
        <v>248</v>
      </c>
      <c r="CE12" s="644"/>
      <c r="CF12" s="644"/>
      <c r="CG12" s="644"/>
      <c r="CH12" s="644"/>
      <c r="CI12" s="644"/>
      <c r="CJ12" s="644"/>
      <c r="CK12" s="644"/>
      <c r="CL12" s="644"/>
      <c r="CM12" s="644"/>
      <c r="CN12" s="644"/>
      <c r="CO12" s="644"/>
      <c r="CP12" s="644"/>
      <c r="CQ12" s="645"/>
      <c r="CR12" s="628">
        <v>706768</v>
      </c>
      <c r="CS12" s="629"/>
      <c r="CT12" s="629"/>
      <c r="CU12" s="629"/>
      <c r="CV12" s="629"/>
      <c r="CW12" s="629"/>
      <c r="CX12" s="629"/>
      <c r="CY12" s="630"/>
      <c r="CZ12" s="631">
        <v>1.5</v>
      </c>
      <c r="DA12" s="631"/>
      <c r="DB12" s="631"/>
      <c r="DC12" s="631"/>
      <c r="DD12" s="637" t="s">
        <v>127</v>
      </c>
      <c r="DE12" s="629"/>
      <c r="DF12" s="629"/>
      <c r="DG12" s="629"/>
      <c r="DH12" s="629"/>
      <c r="DI12" s="629"/>
      <c r="DJ12" s="629"/>
      <c r="DK12" s="629"/>
      <c r="DL12" s="629"/>
      <c r="DM12" s="629"/>
      <c r="DN12" s="629"/>
      <c r="DO12" s="629"/>
      <c r="DP12" s="630"/>
      <c r="DQ12" s="637">
        <v>493661</v>
      </c>
      <c r="DR12" s="629"/>
      <c r="DS12" s="629"/>
      <c r="DT12" s="629"/>
      <c r="DU12" s="629"/>
      <c r="DV12" s="629"/>
      <c r="DW12" s="629"/>
      <c r="DX12" s="629"/>
      <c r="DY12" s="629"/>
      <c r="DZ12" s="629"/>
      <c r="EA12" s="629"/>
      <c r="EB12" s="629"/>
      <c r="EC12" s="638"/>
    </row>
    <row r="13" spans="2:143" ht="11.25" customHeight="1" x14ac:dyDescent="0.15">
      <c r="B13" s="625" t="s">
        <v>249</v>
      </c>
      <c r="C13" s="626"/>
      <c r="D13" s="626"/>
      <c r="E13" s="626"/>
      <c r="F13" s="626"/>
      <c r="G13" s="626"/>
      <c r="H13" s="626"/>
      <c r="I13" s="626"/>
      <c r="J13" s="626"/>
      <c r="K13" s="626"/>
      <c r="L13" s="626"/>
      <c r="M13" s="626"/>
      <c r="N13" s="626"/>
      <c r="O13" s="626"/>
      <c r="P13" s="626"/>
      <c r="Q13" s="627"/>
      <c r="R13" s="628" t="s">
        <v>127</v>
      </c>
      <c r="S13" s="629"/>
      <c r="T13" s="629"/>
      <c r="U13" s="629"/>
      <c r="V13" s="629"/>
      <c r="W13" s="629"/>
      <c r="X13" s="629"/>
      <c r="Y13" s="630"/>
      <c r="Z13" s="631" t="s">
        <v>127</v>
      </c>
      <c r="AA13" s="631"/>
      <c r="AB13" s="631"/>
      <c r="AC13" s="631"/>
      <c r="AD13" s="632" t="s">
        <v>127</v>
      </c>
      <c r="AE13" s="632"/>
      <c r="AF13" s="632"/>
      <c r="AG13" s="632"/>
      <c r="AH13" s="632"/>
      <c r="AI13" s="632"/>
      <c r="AJ13" s="632"/>
      <c r="AK13" s="632"/>
      <c r="AL13" s="633" t="s">
        <v>127</v>
      </c>
      <c r="AM13" s="634"/>
      <c r="AN13" s="634"/>
      <c r="AO13" s="635"/>
      <c r="AP13" s="625" t="s">
        <v>250</v>
      </c>
      <c r="AQ13" s="626"/>
      <c r="AR13" s="626"/>
      <c r="AS13" s="626"/>
      <c r="AT13" s="626"/>
      <c r="AU13" s="626"/>
      <c r="AV13" s="626"/>
      <c r="AW13" s="626"/>
      <c r="AX13" s="626"/>
      <c r="AY13" s="626"/>
      <c r="AZ13" s="626"/>
      <c r="BA13" s="626"/>
      <c r="BB13" s="626"/>
      <c r="BC13" s="626"/>
      <c r="BD13" s="626"/>
      <c r="BE13" s="626"/>
      <c r="BF13" s="627"/>
      <c r="BG13" s="628">
        <v>4946918</v>
      </c>
      <c r="BH13" s="629"/>
      <c r="BI13" s="629"/>
      <c r="BJ13" s="629"/>
      <c r="BK13" s="629"/>
      <c r="BL13" s="629"/>
      <c r="BM13" s="629"/>
      <c r="BN13" s="630"/>
      <c r="BO13" s="631">
        <v>36.700000000000003</v>
      </c>
      <c r="BP13" s="631"/>
      <c r="BQ13" s="631"/>
      <c r="BR13" s="631"/>
      <c r="BS13" s="632" t="s">
        <v>127</v>
      </c>
      <c r="BT13" s="632"/>
      <c r="BU13" s="632"/>
      <c r="BV13" s="632"/>
      <c r="BW13" s="632"/>
      <c r="BX13" s="632"/>
      <c r="BY13" s="632"/>
      <c r="BZ13" s="632"/>
      <c r="CA13" s="632"/>
      <c r="CB13" s="636"/>
      <c r="CD13" s="643" t="s">
        <v>251</v>
      </c>
      <c r="CE13" s="644"/>
      <c r="CF13" s="644"/>
      <c r="CG13" s="644"/>
      <c r="CH13" s="644"/>
      <c r="CI13" s="644"/>
      <c r="CJ13" s="644"/>
      <c r="CK13" s="644"/>
      <c r="CL13" s="644"/>
      <c r="CM13" s="644"/>
      <c r="CN13" s="644"/>
      <c r="CO13" s="644"/>
      <c r="CP13" s="644"/>
      <c r="CQ13" s="645"/>
      <c r="CR13" s="628">
        <v>2361959</v>
      </c>
      <c r="CS13" s="629"/>
      <c r="CT13" s="629"/>
      <c r="CU13" s="629"/>
      <c r="CV13" s="629"/>
      <c r="CW13" s="629"/>
      <c r="CX13" s="629"/>
      <c r="CY13" s="630"/>
      <c r="CZ13" s="631">
        <v>5</v>
      </c>
      <c r="DA13" s="631"/>
      <c r="DB13" s="631"/>
      <c r="DC13" s="631"/>
      <c r="DD13" s="637">
        <v>398910</v>
      </c>
      <c r="DE13" s="629"/>
      <c r="DF13" s="629"/>
      <c r="DG13" s="629"/>
      <c r="DH13" s="629"/>
      <c r="DI13" s="629"/>
      <c r="DJ13" s="629"/>
      <c r="DK13" s="629"/>
      <c r="DL13" s="629"/>
      <c r="DM13" s="629"/>
      <c r="DN13" s="629"/>
      <c r="DO13" s="629"/>
      <c r="DP13" s="630"/>
      <c r="DQ13" s="637">
        <v>2025837</v>
      </c>
      <c r="DR13" s="629"/>
      <c r="DS13" s="629"/>
      <c r="DT13" s="629"/>
      <c r="DU13" s="629"/>
      <c r="DV13" s="629"/>
      <c r="DW13" s="629"/>
      <c r="DX13" s="629"/>
      <c r="DY13" s="629"/>
      <c r="DZ13" s="629"/>
      <c r="EA13" s="629"/>
      <c r="EB13" s="629"/>
      <c r="EC13" s="638"/>
    </row>
    <row r="14" spans="2:143" ht="11.25" customHeight="1" x14ac:dyDescent="0.15">
      <c r="B14" s="625" t="s">
        <v>252</v>
      </c>
      <c r="C14" s="626"/>
      <c r="D14" s="626"/>
      <c r="E14" s="626"/>
      <c r="F14" s="626"/>
      <c r="G14" s="626"/>
      <c r="H14" s="626"/>
      <c r="I14" s="626"/>
      <c r="J14" s="626"/>
      <c r="K14" s="626"/>
      <c r="L14" s="626"/>
      <c r="M14" s="626"/>
      <c r="N14" s="626"/>
      <c r="O14" s="626"/>
      <c r="P14" s="626"/>
      <c r="Q14" s="627"/>
      <c r="R14" s="628" t="s">
        <v>127</v>
      </c>
      <c r="S14" s="629"/>
      <c r="T14" s="629"/>
      <c r="U14" s="629"/>
      <c r="V14" s="629"/>
      <c r="W14" s="629"/>
      <c r="X14" s="629"/>
      <c r="Y14" s="630"/>
      <c r="Z14" s="631" t="s">
        <v>127</v>
      </c>
      <c r="AA14" s="631"/>
      <c r="AB14" s="631"/>
      <c r="AC14" s="631"/>
      <c r="AD14" s="632" t="s">
        <v>127</v>
      </c>
      <c r="AE14" s="632"/>
      <c r="AF14" s="632"/>
      <c r="AG14" s="632"/>
      <c r="AH14" s="632"/>
      <c r="AI14" s="632"/>
      <c r="AJ14" s="632"/>
      <c r="AK14" s="632"/>
      <c r="AL14" s="633" t="s">
        <v>127</v>
      </c>
      <c r="AM14" s="634"/>
      <c r="AN14" s="634"/>
      <c r="AO14" s="635"/>
      <c r="AP14" s="625" t="s">
        <v>253</v>
      </c>
      <c r="AQ14" s="626"/>
      <c r="AR14" s="626"/>
      <c r="AS14" s="626"/>
      <c r="AT14" s="626"/>
      <c r="AU14" s="626"/>
      <c r="AV14" s="626"/>
      <c r="AW14" s="626"/>
      <c r="AX14" s="626"/>
      <c r="AY14" s="626"/>
      <c r="AZ14" s="626"/>
      <c r="BA14" s="626"/>
      <c r="BB14" s="626"/>
      <c r="BC14" s="626"/>
      <c r="BD14" s="626"/>
      <c r="BE14" s="626"/>
      <c r="BF14" s="627"/>
      <c r="BG14" s="628">
        <v>240418</v>
      </c>
      <c r="BH14" s="629"/>
      <c r="BI14" s="629"/>
      <c r="BJ14" s="629"/>
      <c r="BK14" s="629"/>
      <c r="BL14" s="629"/>
      <c r="BM14" s="629"/>
      <c r="BN14" s="630"/>
      <c r="BO14" s="631">
        <v>1.8</v>
      </c>
      <c r="BP14" s="631"/>
      <c r="BQ14" s="631"/>
      <c r="BR14" s="631"/>
      <c r="BS14" s="632" t="s">
        <v>127</v>
      </c>
      <c r="BT14" s="632"/>
      <c r="BU14" s="632"/>
      <c r="BV14" s="632"/>
      <c r="BW14" s="632"/>
      <c r="BX14" s="632"/>
      <c r="BY14" s="632"/>
      <c r="BZ14" s="632"/>
      <c r="CA14" s="632"/>
      <c r="CB14" s="636"/>
      <c r="CD14" s="643" t="s">
        <v>254</v>
      </c>
      <c r="CE14" s="644"/>
      <c r="CF14" s="644"/>
      <c r="CG14" s="644"/>
      <c r="CH14" s="644"/>
      <c r="CI14" s="644"/>
      <c r="CJ14" s="644"/>
      <c r="CK14" s="644"/>
      <c r="CL14" s="644"/>
      <c r="CM14" s="644"/>
      <c r="CN14" s="644"/>
      <c r="CO14" s="644"/>
      <c r="CP14" s="644"/>
      <c r="CQ14" s="645"/>
      <c r="CR14" s="628">
        <v>1583256</v>
      </c>
      <c r="CS14" s="629"/>
      <c r="CT14" s="629"/>
      <c r="CU14" s="629"/>
      <c r="CV14" s="629"/>
      <c r="CW14" s="629"/>
      <c r="CX14" s="629"/>
      <c r="CY14" s="630"/>
      <c r="CZ14" s="631">
        <v>3.3</v>
      </c>
      <c r="DA14" s="631"/>
      <c r="DB14" s="631"/>
      <c r="DC14" s="631"/>
      <c r="DD14" s="637">
        <v>90236</v>
      </c>
      <c r="DE14" s="629"/>
      <c r="DF14" s="629"/>
      <c r="DG14" s="629"/>
      <c r="DH14" s="629"/>
      <c r="DI14" s="629"/>
      <c r="DJ14" s="629"/>
      <c r="DK14" s="629"/>
      <c r="DL14" s="629"/>
      <c r="DM14" s="629"/>
      <c r="DN14" s="629"/>
      <c r="DO14" s="629"/>
      <c r="DP14" s="630"/>
      <c r="DQ14" s="637">
        <v>1037693</v>
      </c>
      <c r="DR14" s="629"/>
      <c r="DS14" s="629"/>
      <c r="DT14" s="629"/>
      <c r="DU14" s="629"/>
      <c r="DV14" s="629"/>
      <c r="DW14" s="629"/>
      <c r="DX14" s="629"/>
      <c r="DY14" s="629"/>
      <c r="DZ14" s="629"/>
      <c r="EA14" s="629"/>
      <c r="EB14" s="629"/>
      <c r="EC14" s="638"/>
    </row>
    <row r="15" spans="2:143" ht="11.25" customHeight="1" x14ac:dyDescent="0.15">
      <c r="B15" s="625" t="s">
        <v>255</v>
      </c>
      <c r="C15" s="626"/>
      <c r="D15" s="626"/>
      <c r="E15" s="626"/>
      <c r="F15" s="626"/>
      <c r="G15" s="626"/>
      <c r="H15" s="626"/>
      <c r="I15" s="626"/>
      <c r="J15" s="626"/>
      <c r="K15" s="626"/>
      <c r="L15" s="626"/>
      <c r="M15" s="626"/>
      <c r="N15" s="626"/>
      <c r="O15" s="626"/>
      <c r="P15" s="626"/>
      <c r="Q15" s="627"/>
      <c r="R15" s="628" t="s">
        <v>127</v>
      </c>
      <c r="S15" s="629"/>
      <c r="T15" s="629"/>
      <c r="U15" s="629"/>
      <c r="V15" s="629"/>
      <c r="W15" s="629"/>
      <c r="X15" s="629"/>
      <c r="Y15" s="630"/>
      <c r="Z15" s="631" t="s">
        <v>127</v>
      </c>
      <c r="AA15" s="631"/>
      <c r="AB15" s="631"/>
      <c r="AC15" s="631"/>
      <c r="AD15" s="632" t="s">
        <v>127</v>
      </c>
      <c r="AE15" s="632"/>
      <c r="AF15" s="632"/>
      <c r="AG15" s="632"/>
      <c r="AH15" s="632"/>
      <c r="AI15" s="632"/>
      <c r="AJ15" s="632"/>
      <c r="AK15" s="632"/>
      <c r="AL15" s="633" t="s">
        <v>127</v>
      </c>
      <c r="AM15" s="634"/>
      <c r="AN15" s="634"/>
      <c r="AO15" s="635"/>
      <c r="AP15" s="625" t="s">
        <v>256</v>
      </c>
      <c r="AQ15" s="626"/>
      <c r="AR15" s="626"/>
      <c r="AS15" s="626"/>
      <c r="AT15" s="626"/>
      <c r="AU15" s="626"/>
      <c r="AV15" s="626"/>
      <c r="AW15" s="626"/>
      <c r="AX15" s="626"/>
      <c r="AY15" s="626"/>
      <c r="AZ15" s="626"/>
      <c r="BA15" s="626"/>
      <c r="BB15" s="626"/>
      <c r="BC15" s="626"/>
      <c r="BD15" s="626"/>
      <c r="BE15" s="626"/>
      <c r="BF15" s="627"/>
      <c r="BG15" s="628">
        <v>589979</v>
      </c>
      <c r="BH15" s="629"/>
      <c r="BI15" s="629"/>
      <c r="BJ15" s="629"/>
      <c r="BK15" s="629"/>
      <c r="BL15" s="629"/>
      <c r="BM15" s="629"/>
      <c r="BN15" s="630"/>
      <c r="BO15" s="631">
        <v>4.4000000000000004</v>
      </c>
      <c r="BP15" s="631"/>
      <c r="BQ15" s="631"/>
      <c r="BR15" s="631"/>
      <c r="BS15" s="632" t="s">
        <v>127</v>
      </c>
      <c r="BT15" s="632"/>
      <c r="BU15" s="632"/>
      <c r="BV15" s="632"/>
      <c r="BW15" s="632"/>
      <c r="BX15" s="632"/>
      <c r="BY15" s="632"/>
      <c r="BZ15" s="632"/>
      <c r="CA15" s="632"/>
      <c r="CB15" s="636"/>
      <c r="CD15" s="643" t="s">
        <v>257</v>
      </c>
      <c r="CE15" s="644"/>
      <c r="CF15" s="644"/>
      <c r="CG15" s="644"/>
      <c r="CH15" s="644"/>
      <c r="CI15" s="644"/>
      <c r="CJ15" s="644"/>
      <c r="CK15" s="644"/>
      <c r="CL15" s="644"/>
      <c r="CM15" s="644"/>
      <c r="CN15" s="644"/>
      <c r="CO15" s="644"/>
      <c r="CP15" s="644"/>
      <c r="CQ15" s="645"/>
      <c r="CR15" s="628">
        <v>3657679</v>
      </c>
      <c r="CS15" s="629"/>
      <c r="CT15" s="629"/>
      <c r="CU15" s="629"/>
      <c r="CV15" s="629"/>
      <c r="CW15" s="629"/>
      <c r="CX15" s="629"/>
      <c r="CY15" s="630"/>
      <c r="CZ15" s="631">
        <v>7.7</v>
      </c>
      <c r="DA15" s="631"/>
      <c r="DB15" s="631"/>
      <c r="DC15" s="631"/>
      <c r="DD15" s="637">
        <v>321864</v>
      </c>
      <c r="DE15" s="629"/>
      <c r="DF15" s="629"/>
      <c r="DG15" s="629"/>
      <c r="DH15" s="629"/>
      <c r="DI15" s="629"/>
      <c r="DJ15" s="629"/>
      <c r="DK15" s="629"/>
      <c r="DL15" s="629"/>
      <c r="DM15" s="629"/>
      <c r="DN15" s="629"/>
      <c r="DO15" s="629"/>
      <c r="DP15" s="630"/>
      <c r="DQ15" s="637">
        <v>3131363</v>
      </c>
      <c r="DR15" s="629"/>
      <c r="DS15" s="629"/>
      <c r="DT15" s="629"/>
      <c r="DU15" s="629"/>
      <c r="DV15" s="629"/>
      <c r="DW15" s="629"/>
      <c r="DX15" s="629"/>
      <c r="DY15" s="629"/>
      <c r="DZ15" s="629"/>
      <c r="EA15" s="629"/>
      <c r="EB15" s="629"/>
      <c r="EC15" s="638"/>
    </row>
    <row r="16" spans="2:143" ht="11.25" customHeight="1" x14ac:dyDescent="0.15">
      <c r="B16" s="625" t="s">
        <v>258</v>
      </c>
      <c r="C16" s="626"/>
      <c r="D16" s="626"/>
      <c r="E16" s="626"/>
      <c r="F16" s="626"/>
      <c r="G16" s="626"/>
      <c r="H16" s="626"/>
      <c r="I16" s="626"/>
      <c r="J16" s="626"/>
      <c r="K16" s="626"/>
      <c r="L16" s="626"/>
      <c r="M16" s="626"/>
      <c r="N16" s="626"/>
      <c r="O16" s="626"/>
      <c r="P16" s="626"/>
      <c r="Q16" s="627"/>
      <c r="R16" s="628">
        <v>41957</v>
      </c>
      <c r="S16" s="629"/>
      <c r="T16" s="629"/>
      <c r="U16" s="629"/>
      <c r="V16" s="629"/>
      <c r="W16" s="629"/>
      <c r="X16" s="629"/>
      <c r="Y16" s="630"/>
      <c r="Z16" s="631">
        <v>0.1</v>
      </c>
      <c r="AA16" s="631"/>
      <c r="AB16" s="631"/>
      <c r="AC16" s="631"/>
      <c r="AD16" s="632">
        <v>41957</v>
      </c>
      <c r="AE16" s="632"/>
      <c r="AF16" s="632"/>
      <c r="AG16" s="632"/>
      <c r="AH16" s="632"/>
      <c r="AI16" s="632"/>
      <c r="AJ16" s="632"/>
      <c r="AK16" s="632"/>
      <c r="AL16" s="633">
        <v>0.2</v>
      </c>
      <c r="AM16" s="634"/>
      <c r="AN16" s="634"/>
      <c r="AO16" s="635"/>
      <c r="AP16" s="625" t="s">
        <v>259</v>
      </c>
      <c r="AQ16" s="626"/>
      <c r="AR16" s="626"/>
      <c r="AS16" s="626"/>
      <c r="AT16" s="626"/>
      <c r="AU16" s="626"/>
      <c r="AV16" s="626"/>
      <c r="AW16" s="626"/>
      <c r="AX16" s="626"/>
      <c r="AY16" s="626"/>
      <c r="AZ16" s="626"/>
      <c r="BA16" s="626"/>
      <c r="BB16" s="626"/>
      <c r="BC16" s="626"/>
      <c r="BD16" s="626"/>
      <c r="BE16" s="626"/>
      <c r="BF16" s="627"/>
      <c r="BG16" s="628" t="s">
        <v>127</v>
      </c>
      <c r="BH16" s="629"/>
      <c r="BI16" s="629"/>
      <c r="BJ16" s="629"/>
      <c r="BK16" s="629"/>
      <c r="BL16" s="629"/>
      <c r="BM16" s="629"/>
      <c r="BN16" s="630"/>
      <c r="BO16" s="631" t="s">
        <v>127</v>
      </c>
      <c r="BP16" s="631"/>
      <c r="BQ16" s="631"/>
      <c r="BR16" s="631"/>
      <c r="BS16" s="632" t="s">
        <v>127</v>
      </c>
      <c r="BT16" s="632"/>
      <c r="BU16" s="632"/>
      <c r="BV16" s="632"/>
      <c r="BW16" s="632"/>
      <c r="BX16" s="632"/>
      <c r="BY16" s="632"/>
      <c r="BZ16" s="632"/>
      <c r="CA16" s="632"/>
      <c r="CB16" s="636"/>
      <c r="CD16" s="643" t="s">
        <v>260</v>
      </c>
      <c r="CE16" s="644"/>
      <c r="CF16" s="644"/>
      <c r="CG16" s="644"/>
      <c r="CH16" s="644"/>
      <c r="CI16" s="644"/>
      <c r="CJ16" s="644"/>
      <c r="CK16" s="644"/>
      <c r="CL16" s="644"/>
      <c r="CM16" s="644"/>
      <c r="CN16" s="644"/>
      <c r="CO16" s="644"/>
      <c r="CP16" s="644"/>
      <c r="CQ16" s="645"/>
      <c r="CR16" s="628">
        <v>4969</v>
      </c>
      <c r="CS16" s="629"/>
      <c r="CT16" s="629"/>
      <c r="CU16" s="629"/>
      <c r="CV16" s="629"/>
      <c r="CW16" s="629"/>
      <c r="CX16" s="629"/>
      <c r="CY16" s="630"/>
      <c r="CZ16" s="631">
        <v>0</v>
      </c>
      <c r="DA16" s="631"/>
      <c r="DB16" s="631"/>
      <c r="DC16" s="631"/>
      <c r="DD16" s="637" t="s">
        <v>127</v>
      </c>
      <c r="DE16" s="629"/>
      <c r="DF16" s="629"/>
      <c r="DG16" s="629"/>
      <c r="DH16" s="629"/>
      <c r="DI16" s="629"/>
      <c r="DJ16" s="629"/>
      <c r="DK16" s="629"/>
      <c r="DL16" s="629"/>
      <c r="DM16" s="629"/>
      <c r="DN16" s="629"/>
      <c r="DO16" s="629"/>
      <c r="DP16" s="630"/>
      <c r="DQ16" s="637">
        <v>2169</v>
      </c>
      <c r="DR16" s="629"/>
      <c r="DS16" s="629"/>
      <c r="DT16" s="629"/>
      <c r="DU16" s="629"/>
      <c r="DV16" s="629"/>
      <c r="DW16" s="629"/>
      <c r="DX16" s="629"/>
      <c r="DY16" s="629"/>
      <c r="DZ16" s="629"/>
      <c r="EA16" s="629"/>
      <c r="EB16" s="629"/>
      <c r="EC16" s="638"/>
    </row>
    <row r="17" spans="2:133" ht="11.25" customHeight="1" x14ac:dyDescent="0.15">
      <c r="B17" s="625" t="s">
        <v>261</v>
      </c>
      <c r="C17" s="626"/>
      <c r="D17" s="626"/>
      <c r="E17" s="626"/>
      <c r="F17" s="626"/>
      <c r="G17" s="626"/>
      <c r="H17" s="626"/>
      <c r="I17" s="626"/>
      <c r="J17" s="626"/>
      <c r="K17" s="626"/>
      <c r="L17" s="626"/>
      <c r="M17" s="626"/>
      <c r="N17" s="626"/>
      <c r="O17" s="626"/>
      <c r="P17" s="626"/>
      <c r="Q17" s="627"/>
      <c r="R17" s="628">
        <v>125029</v>
      </c>
      <c r="S17" s="629"/>
      <c r="T17" s="629"/>
      <c r="U17" s="629"/>
      <c r="V17" s="629"/>
      <c r="W17" s="629"/>
      <c r="X17" s="629"/>
      <c r="Y17" s="630"/>
      <c r="Z17" s="631">
        <v>0.3</v>
      </c>
      <c r="AA17" s="631"/>
      <c r="AB17" s="631"/>
      <c r="AC17" s="631"/>
      <c r="AD17" s="632">
        <v>125029</v>
      </c>
      <c r="AE17" s="632"/>
      <c r="AF17" s="632"/>
      <c r="AG17" s="632"/>
      <c r="AH17" s="632"/>
      <c r="AI17" s="632"/>
      <c r="AJ17" s="632"/>
      <c r="AK17" s="632"/>
      <c r="AL17" s="633">
        <v>0.5</v>
      </c>
      <c r="AM17" s="634"/>
      <c r="AN17" s="634"/>
      <c r="AO17" s="635"/>
      <c r="AP17" s="625" t="s">
        <v>262</v>
      </c>
      <c r="AQ17" s="626"/>
      <c r="AR17" s="626"/>
      <c r="AS17" s="626"/>
      <c r="AT17" s="626"/>
      <c r="AU17" s="626"/>
      <c r="AV17" s="626"/>
      <c r="AW17" s="626"/>
      <c r="AX17" s="626"/>
      <c r="AY17" s="626"/>
      <c r="AZ17" s="626"/>
      <c r="BA17" s="626"/>
      <c r="BB17" s="626"/>
      <c r="BC17" s="626"/>
      <c r="BD17" s="626"/>
      <c r="BE17" s="626"/>
      <c r="BF17" s="627"/>
      <c r="BG17" s="628" t="s">
        <v>127</v>
      </c>
      <c r="BH17" s="629"/>
      <c r="BI17" s="629"/>
      <c r="BJ17" s="629"/>
      <c r="BK17" s="629"/>
      <c r="BL17" s="629"/>
      <c r="BM17" s="629"/>
      <c r="BN17" s="630"/>
      <c r="BO17" s="631" t="s">
        <v>127</v>
      </c>
      <c r="BP17" s="631"/>
      <c r="BQ17" s="631"/>
      <c r="BR17" s="631"/>
      <c r="BS17" s="632" t="s">
        <v>127</v>
      </c>
      <c r="BT17" s="632"/>
      <c r="BU17" s="632"/>
      <c r="BV17" s="632"/>
      <c r="BW17" s="632"/>
      <c r="BX17" s="632"/>
      <c r="BY17" s="632"/>
      <c r="BZ17" s="632"/>
      <c r="CA17" s="632"/>
      <c r="CB17" s="636"/>
      <c r="CD17" s="643" t="s">
        <v>263</v>
      </c>
      <c r="CE17" s="644"/>
      <c r="CF17" s="644"/>
      <c r="CG17" s="644"/>
      <c r="CH17" s="644"/>
      <c r="CI17" s="644"/>
      <c r="CJ17" s="644"/>
      <c r="CK17" s="644"/>
      <c r="CL17" s="644"/>
      <c r="CM17" s="644"/>
      <c r="CN17" s="644"/>
      <c r="CO17" s="644"/>
      <c r="CP17" s="644"/>
      <c r="CQ17" s="645"/>
      <c r="CR17" s="628">
        <v>3204703</v>
      </c>
      <c r="CS17" s="629"/>
      <c r="CT17" s="629"/>
      <c r="CU17" s="629"/>
      <c r="CV17" s="629"/>
      <c r="CW17" s="629"/>
      <c r="CX17" s="629"/>
      <c r="CY17" s="630"/>
      <c r="CZ17" s="631">
        <v>6.7</v>
      </c>
      <c r="DA17" s="631"/>
      <c r="DB17" s="631"/>
      <c r="DC17" s="631"/>
      <c r="DD17" s="637" t="s">
        <v>127</v>
      </c>
      <c r="DE17" s="629"/>
      <c r="DF17" s="629"/>
      <c r="DG17" s="629"/>
      <c r="DH17" s="629"/>
      <c r="DI17" s="629"/>
      <c r="DJ17" s="629"/>
      <c r="DK17" s="629"/>
      <c r="DL17" s="629"/>
      <c r="DM17" s="629"/>
      <c r="DN17" s="629"/>
      <c r="DO17" s="629"/>
      <c r="DP17" s="630"/>
      <c r="DQ17" s="637">
        <v>3098894</v>
      </c>
      <c r="DR17" s="629"/>
      <c r="DS17" s="629"/>
      <c r="DT17" s="629"/>
      <c r="DU17" s="629"/>
      <c r="DV17" s="629"/>
      <c r="DW17" s="629"/>
      <c r="DX17" s="629"/>
      <c r="DY17" s="629"/>
      <c r="DZ17" s="629"/>
      <c r="EA17" s="629"/>
      <c r="EB17" s="629"/>
      <c r="EC17" s="638"/>
    </row>
    <row r="18" spans="2:133" ht="11.25" customHeight="1" x14ac:dyDescent="0.15">
      <c r="B18" s="625" t="s">
        <v>264</v>
      </c>
      <c r="C18" s="626"/>
      <c r="D18" s="626"/>
      <c r="E18" s="626"/>
      <c r="F18" s="626"/>
      <c r="G18" s="626"/>
      <c r="H18" s="626"/>
      <c r="I18" s="626"/>
      <c r="J18" s="626"/>
      <c r="K18" s="626"/>
      <c r="L18" s="626"/>
      <c r="M18" s="626"/>
      <c r="N18" s="626"/>
      <c r="O18" s="626"/>
      <c r="P18" s="626"/>
      <c r="Q18" s="627"/>
      <c r="R18" s="628">
        <v>197081</v>
      </c>
      <c r="S18" s="629"/>
      <c r="T18" s="629"/>
      <c r="U18" s="629"/>
      <c r="V18" s="629"/>
      <c r="W18" s="629"/>
      <c r="X18" s="629"/>
      <c r="Y18" s="630"/>
      <c r="Z18" s="631">
        <v>0.4</v>
      </c>
      <c r="AA18" s="631"/>
      <c r="AB18" s="631"/>
      <c r="AC18" s="631"/>
      <c r="AD18" s="632">
        <v>188934</v>
      </c>
      <c r="AE18" s="632"/>
      <c r="AF18" s="632"/>
      <c r="AG18" s="632"/>
      <c r="AH18" s="632"/>
      <c r="AI18" s="632"/>
      <c r="AJ18" s="632"/>
      <c r="AK18" s="632"/>
      <c r="AL18" s="633">
        <v>0.80000001192092896</v>
      </c>
      <c r="AM18" s="634"/>
      <c r="AN18" s="634"/>
      <c r="AO18" s="635"/>
      <c r="AP18" s="625" t="s">
        <v>265</v>
      </c>
      <c r="AQ18" s="626"/>
      <c r="AR18" s="626"/>
      <c r="AS18" s="626"/>
      <c r="AT18" s="626"/>
      <c r="AU18" s="626"/>
      <c r="AV18" s="626"/>
      <c r="AW18" s="626"/>
      <c r="AX18" s="626"/>
      <c r="AY18" s="626"/>
      <c r="AZ18" s="626"/>
      <c r="BA18" s="626"/>
      <c r="BB18" s="626"/>
      <c r="BC18" s="626"/>
      <c r="BD18" s="626"/>
      <c r="BE18" s="626"/>
      <c r="BF18" s="627"/>
      <c r="BG18" s="628" t="s">
        <v>127</v>
      </c>
      <c r="BH18" s="629"/>
      <c r="BI18" s="629"/>
      <c r="BJ18" s="629"/>
      <c r="BK18" s="629"/>
      <c r="BL18" s="629"/>
      <c r="BM18" s="629"/>
      <c r="BN18" s="630"/>
      <c r="BO18" s="631" t="s">
        <v>127</v>
      </c>
      <c r="BP18" s="631"/>
      <c r="BQ18" s="631"/>
      <c r="BR18" s="631"/>
      <c r="BS18" s="632" t="s">
        <v>127</v>
      </c>
      <c r="BT18" s="632"/>
      <c r="BU18" s="632"/>
      <c r="BV18" s="632"/>
      <c r="BW18" s="632"/>
      <c r="BX18" s="632"/>
      <c r="BY18" s="632"/>
      <c r="BZ18" s="632"/>
      <c r="CA18" s="632"/>
      <c r="CB18" s="636"/>
      <c r="CD18" s="643" t="s">
        <v>266</v>
      </c>
      <c r="CE18" s="644"/>
      <c r="CF18" s="644"/>
      <c r="CG18" s="644"/>
      <c r="CH18" s="644"/>
      <c r="CI18" s="644"/>
      <c r="CJ18" s="644"/>
      <c r="CK18" s="644"/>
      <c r="CL18" s="644"/>
      <c r="CM18" s="644"/>
      <c r="CN18" s="644"/>
      <c r="CO18" s="644"/>
      <c r="CP18" s="644"/>
      <c r="CQ18" s="645"/>
      <c r="CR18" s="628" t="s">
        <v>127</v>
      </c>
      <c r="CS18" s="629"/>
      <c r="CT18" s="629"/>
      <c r="CU18" s="629"/>
      <c r="CV18" s="629"/>
      <c r="CW18" s="629"/>
      <c r="CX18" s="629"/>
      <c r="CY18" s="630"/>
      <c r="CZ18" s="631" t="s">
        <v>127</v>
      </c>
      <c r="DA18" s="631"/>
      <c r="DB18" s="631"/>
      <c r="DC18" s="631"/>
      <c r="DD18" s="637" t="s">
        <v>127</v>
      </c>
      <c r="DE18" s="629"/>
      <c r="DF18" s="629"/>
      <c r="DG18" s="629"/>
      <c r="DH18" s="629"/>
      <c r="DI18" s="629"/>
      <c r="DJ18" s="629"/>
      <c r="DK18" s="629"/>
      <c r="DL18" s="629"/>
      <c r="DM18" s="629"/>
      <c r="DN18" s="629"/>
      <c r="DO18" s="629"/>
      <c r="DP18" s="630"/>
      <c r="DQ18" s="637" t="s">
        <v>127</v>
      </c>
      <c r="DR18" s="629"/>
      <c r="DS18" s="629"/>
      <c r="DT18" s="629"/>
      <c r="DU18" s="629"/>
      <c r="DV18" s="629"/>
      <c r="DW18" s="629"/>
      <c r="DX18" s="629"/>
      <c r="DY18" s="629"/>
      <c r="DZ18" s="629"/>
      <c r="EA18" s="629"/>
      <c r="EB18" s="629"/>
      <c r="EC18" s="638"/>
    </row>
    <row r="19" spans="2:133" ht="11.25" customHeight="1" x14ac:dyDescent="0.15">
      <c r="B19" s="625" t="s">
        <v>267</v>
      </c>
      <c r="C19" s="626"/>
      <c r="D19" s="626"/>
      <c r="E19" s="626"/>
      <c r="F19" s="626"/>
      <c r="G19" s="626"/>
      <c r="H19" s="626"/>
      <c r="I19" s="626"/>
      <c r="J19" s="626"/>
      <c r="K19" s="626"/>
      <c r="L19" s="626"/>
      <c r="M19" s="626"/>
      <c r="N19" s="626"/>
      <c r="O19" s="626"/>
      <c r="P19" s="626"/>
      <c r="Q19" s="627"/>
      <c r="R19" s="628">
        <v>83326</v>
      </c>
      <c r="S19" s="629"/>
      <c r="T19" s="629"/>
      <c r="U19" s="629"/>
      <c r="V19" s="629"/>
      <c r="W19" s="629"/>
      <c r="X19" s="629"/>
      <c r="Y19" s="630"/>
      <c r="Z19" s="631">
        <v>0.2</v>
      </c>
      <c r="AA19" s="631"/>
      <c r="AB19" s="631"/>
      <c r="AC19" s="631"/>
      <c r="AD19" s="632">
        <v>83326</v>
      </c>
      <c r="AE19" s="632"/>
      <c r="AF19" s="632"/>
      <c r="AG19" s="632"/>
      <c r="AH19" s="632"/>
      <c r="AI19" s="632"/>
      <c r="AJ19" s="632"/>
      <c r="AK19" s="632"/>
      <c r="AL19" s="633">
        <v>0.3</v>
      </c>
      <c r="AM19" s="634"/>
      <c r="AN19" s="634"/>
      <c r="AO19" s="635"/>
      <c r="AP19" s="625" t="s">
        <v>268</v>
      </c>
      <c r="AQ19" s="626"/>
      <c r="AR19" s="626"/>
      <c r="AS19" s="626"/>
      <c r="AT19" s="626"/>
      <c r="AU19" s="626"/>
      <c r="AV19" s="626"/>
      <c r="AW19" s="626"/>
      <c r="AX19" s="626"/>
      <c r="AY19" s="626"/>
      <c r="AZ19" s="626"/>
      <c r="BA19" s="626"/>
      <c r="BB19" s="626"/>
      <c r="BC19" s="626"/>
      <c r="BD19" s="626"/>
      <c r="BE19" s="626"/>
      <c r="BF19" s="627"/>
      <c r="BG19" s="628">
        <v>971209</v>
      </c>
      <c r="BH19" s="629"/>
      <c r="BI19" s="629"/>
      <c r="BJ19" s="629"/>
      <c r="BK19" s="629"/>
      <c r="BL19" s="629"/>
      <c r="BM19" s="629"/>
      <c r="BN19" s="630"/>
      <c r="BO19" s="631">
        <v>7.2</v>
      </c>
      <c r="BP19" s="631"/>
      <c r="BQ19" s="631"/>
      <c r="BR19" s="631"/>
      <c r="BS19" s="632" t="s">
        <v>127</v>
      </c>
      <c r="BT19" s="632"/>
      <c r="BU19" s="632"/>
      <c r="BV19" s="632"/>
      <c r="BW19" s="632"/>
      <c r="BX19" s="632"/>
      <c r="BY19" s="632"/>
      <c r="BZ19" s="632"/>
      <c r="CA19" s="632"/>
      <c r="CB19" s="636"/>
      <c r="CD19" s="643" t="s">
        <v>269</v>
      </c>
      <c r="CE19" s="644"/>
      <c r="CF19" s="644"/>
      <c r="CG19" s="644"/>
      <c r="CH19" s="644"/>
      <c r="CI19" s="644"/>
      <c r="CJ19" s="644"/>
      <c r="CK19" s="644"/>
      <c r="CL19" s="644"/>
      <c r="CM19" s="644"/>
      <c r="CN19" s="644"/>
      <c r="CO19" s="644"/>
      <c r="CP19" s="644"/>
      <c r="CQ19" s="645"/>
      <c r="CR19" s="628" t="s">
        <v>127</v>
      </c>
      <c r="CS19" s="629"/>
      <c r="CT19" s="629"/>
      <c r="CU19" s="629"/>
      <c r="CV19" s="629"/>
      <c r="CW19" s="629"/>
      <c r="CX19" s="629"/>
      <c r="CY19" s="630"/>
      <c r="CZ19" s="631" t="s">
        <v>127</v>
      </c>
      <c r="DA19" s="631"/>
      <c r="DB19" s="631"/>
      <c r="DC19" s="631"/>
      <c r="DD19" s="637" t="s">
        <v>127</v>
      </c>
      <c r="DE19" s="629"/>
      <c r="DF19" s="629"/>
      <c r="DG19" s="629"/>
      <c r="DH19" s="629"/>
      <c r="DI19" s="629"/>
      <c r="DJ19" s="629"/>
      <c r="DK19" s="629"/>
      <c r="DL19" s="629"/>
      <c r="DM19" s="629"/>
      <c r="DN19" s="629"/>
      <c r="DO19" s="629"/>
      <c r="DP19" s="630"/>
      <c r="DQ19" s="637" t="s">
        <v>127</v>
      </c>
      <c r="DR19" s="629"/>
      <c r="DS19" s="629"/>
      <c r="DT19" s="629"/>
      <c r="DU19" s="629"/>
      <c r="DV19" s="629"/>
      <c r="DW19" s="629"/>
      <c r="DX19" s="629"/>
      <c r="DY19" s="629"/>
      <c r="DZ19" s="629"/>
      <c r="EA19" s="629"/>
      <c r="EB19" s="629"/>
      <c r="EC19" s="638"/>
    </row>
    <row r="20" spans="2:133" ht="11.25" customHeight="1" x14ac:dyDescent="0.15">
      <c r="B20" s="625" t="s">
        <v>270</v>
      </c>
      <c r="C20" s="626"/>
      <c r="D20" s="626"/>
      <c r="E20" s="626"/>
      <c r="F20" s="626"/>
      <c r="G20" s="626"/>
      <c r="H20" s="626"/>
      <c r="I20" s="626"/>
      <c r="J20" s="626"/>
      <c r="K20" s="626"/>
      <c r="L20" s="626"/>
      <c r="M20" s="626"/>
      <c r="N20" s="626"/>
      <c r="O20" s="626"/>
      <c r="P20" s="626"/>
      <c r="Q20" s="627"/>
      <c r="R20" s="628">
        <v>12390</v>
      </c>
      <c r="S20" s="629"/>
      <c r="T20" s="629"/>
      <c r="U20" s="629"/>
      <c r="V20" s="629"/>
      <c r="W20" s="629"/>
      <c r="X20" s="629"/>
      <c r="Y20" s="630"/>
      <c r="Z20" s="631">
        <v>0</v>
      </c>
      <c r="AA20" s="631"/>
      <c r="AB20" s="631"/>
      <c r="AC20" s="631"/>
      <c r="AD20" s="632">
        <v>12390</v>
      </c>
      <c r="AE20" s="632"/>
      <c r="AF20" s="632"/>
      <c r="AG20" s="632"/>
      <c r="AH20" s="632"/>
      <c r="AI20" s="632"/>
      <c r="AJ20" s="632"/>
      <c r="AK20" s="632"/>
      <c r="AL20" s="633">
        <v>0.1</v>
      </c>
      <c r="AM20" s="634"/>
      <c r="AN20" s="634"/>
      <c r="AO20" s="635"/>
      <c r="AP20" s="625" t="s">
        <v>271</v>
      </c>
      <c r="AQ20" s="626"/>
      <c r="AR20" s="626"/>
      <c r="AS20" s="626"/>
      <c r="AT20" s="626"/>
      <c r="AU20" s="626"/>
      <c r="AV20" s="626"/>
      <c r="AW20" s="626"/>
      <c r="AX20" s="626"/>
      <c r="AY20" s="626"/>
      <c r="AZ20" s="626"/>
      <c r="BA20" s="626"/>
      <c r="BB20" s="626"/>
      <c r="BC20" s="626"/>
      <c r="BD20" s="626"/>
      <c r="BE20" s="626"/>
      <c r="BF20" s="627"/>
      <c r="BG20" s="628">
        <v>971209</v>
      </c>
      <c r="BH20" s="629"/>
      <c r="BI20" s="629"/>
      <c r="BJ20" s="629"/>
      <c r="BK20" s="629"/>
      <c r="BL20" s="629"/>
      <c r="BM20" s="629"/>
      <c r="BN20" s="630"/>
      <c r="BO20" s="631">
        <v>7.2</v>
      </c>
      <c r="BP20" s="631"/>
      <c r="BQ20" s="631"/>
      <c r="BR20" s="631"/>
      <c r="BS20" s="632" t="s">
        <v>127</v>
      </c>
      <c r="BT20" s="632"/>
      <c r="BU20" s="632"/>
      <c r="BV20" s="632"/>
      <c r="BW20" s="632"/>
      <c r="BX20" s="632"/>
      <c r="BY20" s="632"/>
      <c r="BZ20" s="632"/>
      <c r="CA20" s="632"/>
      <c r="CB20" s="636"/>
      <c r="CD20" s="643" t="s">
        <v>272</v>
      </c>
      <c r="CE20" s="644"/>
      <c r="CF20" s="644"/>
      <c r="CG20" s="644"/>
      <c r="CH20" s="644"/>
      <c r="CI20" s="644"/>
      <c r="CJ20" s="644"/>
      <c r="CK20" s="644"/>
      <c r="CL20" s="644"/>
      <c r="CM20" s="644"/>
      <c r="CN20" s="644"/>
      <c r="CO20" s="644"/>
      <c r="CP20" s="644"/>
      <c r="CQ20" s="645"/>
      <c r="CR20" s="628">
        <v>47591131</v>
      </c>
      <c r="CS20" s="629"/>
      <c r="CT20" s="629"/>
      <c r="CU20" s="629"/>
      <c r="CV20" s="629"/>
      <c r="CW20" s="629"/>
      <c r="CX20" s="629"/>
      <c r="CY20" s="630"/>
      <c r="CZ20" s="631">
        <v>100</v>
      </c>
      <c r="DA20" s="631"/>
      <c r="DB20" s="631"/>
      <c r="DC20" s="631"/>
      <c r="DD20" s="637">
        <v>2586421</v>
      </c>
      <c r="DE20" s="629"/>
      <c r="DF20" s="629"/>
      <c r="DG20" s="629"/>
      <c r="DH20" s="629"/>
      <c r="DI20" s="629"/>
      <c r="DJ20" s="629"/>
      <c r="DK20" s="629"/>
      <c r="DL20" s="629"/>
      <c r="DM20" s="629"/>
      <c r="DN20" s="629"/>
      <c r="DO20" s="629"/>
      <c r="DP20" s="630"/>
      <c r="DQ20" s="637">
        <v>28207751</v>
      </c>
      <c r="DR20" s="629"/>
      <c r="DS20" s="629"/>
      <c r="DT20" s="629"/>
      <c r="DU20" s="629"/>
      <c r="DV20" s="629"/>
      <c r="DW20" s="629"/>
      <c r="DX20" s="629"/>
      <c r="DY20" s="629"/>
      <c r="DZ20" s="629"/>
      <c r="EA20" s="629"/>
      <c r="EB20" s="629"/>
      <c r="EC20" s="638"/>
    </row>
    <row r="21" spans="2:133" ht="11.25" customHeight="1" x14ac:dyDescent="0.15">
      <c r="B21" s="625" t="s">
        <v>273</v>
      </c>
      <c r="C21" s="626"/>
      <c r="D21" s="626"/>
      <c r="E21" s="626"/>
      <c r="F21" s="626"/>
      <c r="G21" s="626"/>
      <c r="H21" s="626"/>
      <c r="I21" s="626"/>
      <c r="J21" s="626"/>
      <c r="K21" s="626"/>
      <c r="L21" s="626"/>
      <c r="M21" s="626"/>
      <c r="N21" s="626"/>
      <c r="O21" s="626"/>
      <c r="P21" s="626"/>
      <c r="Q21" s="627"/>
      <c r="R21" s="628">
        <v>5506</v>
      </c>
      <c r="S21" s="629"/>
      <c r="T21" s="629"/>
      <c r="U21" s="629"/>
      <c r="V21" s="629"/>
      <c r="W21" s="629"/>
      <c r="X21" s="629"/>
      <c r="Y21" s="630"/>
      <c r="Z21" s="631">
        <v>0</v>
      </c>
      <c r="AA21" s="631"/>
      <c r="AB21" s="631"/>
      <c r="AC21" s="631"/>
      <c r="AD21" s="632">
        <v>5506</v>
      </c>
      <c r="AE21" s="632"/>
      <c r="AF21" s="632"/>
      <c r="AG21" s="632"/>
      <c r="AH21" s="632"/>
      <c r="AI21" s="632"/>
      <c r="AJ21" s="632"/>
      <c r="AK21" s="632"/>
      <c r="AL21" s="633">
        <v>0</v>
      </c>
      <c r="AM21" s="634"/>
      <c r="AN21" s="634"/>
      <c r="AO21" s="635"/>
      <c r="AP21" s="647" t="s">
        <v>274</v>
      </c>
      <c r="AQ21" s="648"/>
      <c r="AR21" s="648"/>
      <c r="AS21" s="648"/>
      <c r="AT21" s="648"/>
      <c r="AU21" s="648"/>
      <c r="AV21" s="648"/>
      <c r="AW21" s="648"/>
      <c r="AX21" s="648"/>
      <c r="AY21" s="648"/>
      <c r="AZ21" s="648"/>
      <c r="BA21" s="648"/>
      <c r="BB21" s="648"/>
      <c r="BC21" s="648"/>
      <c r="BD21" s="648"/>
      <c r="BE21" s="648"/>
      <c r="BF21" s="649"/>
      <c r="BG21" s="628" t="s">
        <v>127</v>
      </c>
      <c r="BH21" s="629"/>
      <c r="BI21" s="629"/>
      <c r="BJ21" s="629"/>
      <c r="BK21" s="629"/>
      <c r="BL21" s="629"/>
      <c r="BM21" s="629"/>
      <c r="BN21" s="630"/>
      <c r="BO21" s="631" t="s">
        <v>127</v>
      </c>
      <c r="BP21" s="631"/>
      <c r="BQ21" s="631"/>
      <c r="BR21" s="631"/>
      <c r="BS21" s="632" t="s">
        <v>127</v>
      </c>
      <c r="BT21" s="632"/>
      <c r="BU21" s="632"/>
      <c r="BV21" s="632"/>
      <c r="BW21" s="632"/>
      <c r="BX21" s="632"/>
      <c r="BY21" s="632"/>
      <c r="BZ21" s="632"/>
      <c r="CA21" s="632"/>
      <c r="CB21" s="636"/>
      <c r="CD21" s="653"/>
      <c r="CE21" s="654"/>
      <c r="CF21" s="654"/>
      <c r="CG21" s="654"/>
      <c r="CH21" s="654"/>
      <c r="CI21" s="654"/>
      <c r="CJ21" s="654"/>
      <c r="CK21" s="654"/>
      <c r="CL21" s="654"/>
      <c r="CM21" s="654"/>
      <c r="CN21" s="654"/>
      <c r="CO21" s="654"/>
      <c r="CP21" s="654"/>
      <c r="CQ21" s="655"/>
      <c r="CR21" s="656"/>
      <c r="CS21" s="651"/>
      <c r="CT21" s="651"/>
      <c r="CU21" s="651"/>
      <c r="CV21" s="651"/>
      <c r="CW21" s="651"/>
      <c r="CX21" s="651"/>
      <c r="CY21" s="657"/>
      <c r="CZ21" s="658"/>
      <c r="DA21" s="658"/>
      <c r="DB21" s="658"/>
      <c r="DC21" s="658"/>
      <c r="DD21" s="650"/>
      <c r="DE21" s="651"/>
      <c r="DF21" s="651"/>
      <c r="DG21" s="651"/>
      <c r="DH21" s="651"/>
      <c r="DI21" s="651"/>
      <c r="DJ21" s="651"/>
      <c r="DK21" s="651"/>
      <c r="DL21" s="651"/>
      <c r="DM21" s="651"/>
      <c r="DN21" s="651"/>
      <c r="DO21" s="651"/>
      <c r="DP21" s="657"/>
      <c r="DQ21" s="650"/>
      <c r="DR21" s="651"/>
      <c r="DS21" s="651"/>
      <c r="DT21" s="651"/>
      <c r="DU21" s="651"/>
      <c r="DV21" s="651"/>
      <c r="DW21" s="651"/>
      <c r="DX21" s="651"/>
      <c r="DY21" s="651"/>
      <c r="DZ21" s="651"/>
      <c r="EA21" s="651"/>
      <c r="EB21" s="651"/>
      <c r="EC21" s="652"/>
    </row>
    <row r="22" spans="2:133" ht="11.25" customHeight="1" x14ac:dyDescent="0.15">
      <c r="B22" s="666" t="s">
        <v>275</v>
      </c>
      <c r="C22" s="667"/>
      <c r="D22" s="667"/>
      <c r="E22" s="667"/>
      <c r="F22" s="667"/>
      <c r="G22" s="667"/>
      <c r="H22" s="667"/>
      <c r="I22" s="667"/>
      <c r="J22" s="667"/>
      <c r="K22" s="667"/>
      <c r="L22" s="667"/>
      <c r="M22" s="667"/>
      <c r="N22" s="667"/>
      <c r="O22" s="667"/>
      <c r="P22" s="667"/>
      <c r="Q22" s="668"/>
      <c r="R22" s="628">
        <v>95859</v>
      </c>
      <c r="S22" s="629"/>
      <c r="T22" s="629"/>
      <c r="U22" s="629"/>
      <c r="V22" s="629"/>
      <c r="W22" s="629"/>
      <c r="X22" s="629"/>
      <c r="Y22" s="630"/>
      <c r="Z22" s="631">
        <v>0.2</v>
      </c>
      <c r="AA22" s="631"/>
      <c r="AB22" s="631"/>
      <c r="AC22" s="631"/>
      <c r="AD22" s="632">
        <v>87712</v>
      </c>
      <c r="AE22" s="632"/>
      <c r="AF22" s="632"/>
      <c r="AG22" s="632"/>
      <c r="AH22" s="632"/>
      <c r="AI22" s="632"/>
      <c r="AJ22" s="632"/>
      <c r="AK22" s="632"/>
      <c r="AL22" s="633">
        <v>0.40000000596046448</v>
      </c>
      <c r="AM22" s="634"/>
      <c r="AN22" s="634"/>
      <c r="AO22" s="635"/>
      <c r="AP22" s="647" t="s">
        <v>276</v>
      </c>
      <c r="AQ22" s="648"/>
      <c r="AR22" s="648"/>
      <c r="AS22" s="648"/>
      <c r="AT22" s="648"/>
      <c r="AU22" s="648"/>
      <c r="AV22" s="648"/>
      <c r="AW22" s="648"/>
      <c r="AX22" s="648"/>
      <c r="AY22" s="648"/>
      <c r="AZ22" s="648"/>
      <c r="BA22" s="648"/>
      <c r="BB22" s="648"/>
      <c r="BC22" s="648"/>
      <c r="BD22" s="648"/>
      <c r="BE22" s="648"/>
      <c r="BF22" s="649"/>
      <c r="BG22" s="628" t="s">
        <v>127</v>
      </c>
      <c r="BH22" s="629"/>
      <c r="BI22" s="629"/>
      <c r="BJ22" s="629"/>
      <c r="BK22" s="629"/>
      <c r="BL22" s="629"/>
      <c r="BM22" s="629"/>
      <c r="BN22" s="630"/>
      <c r="BO22" s="631" t="s">
        <v>127</v>
      </c>
      <c r="BP22" s="631"/>
      <c r="BQ22" s="631"/>
      <c r="BR22" s="631"/>
      <c r="BS22" s="632" t="s">
        <v>127</v>
      </c>
      <c r="BT22" s="632"/>
      <c r="BU22" s="632"/>
      <c r="BV22" s="632"/>
      <c r="BW22" s="632"/>
      <c r="BX22" s="632"/>
      <c r="BY22" s="632"/>
      <c r="BZ22" s="632"/>
      <c r="CA22" s="632"/>
      <c r="CB22" s="636"/>
      <c r="CD22" s="610" t="s">
        <v>277</v>
      </c>
      <c r="CE22" s="611"/>
      <c r="CF22" s="611"/>
      <c r="CG22" s="611"/>
      <c r="CH22" s="611"/>
      <c r="CI22" s="611"/>
      <c r="CJ22" s="611"/>
      <c r="CK22" s="611"/>
      <c r="CL22" s="611"/>
      <c r="CM22" s="611"/>
      <c r="CN22" s="611"/>
      <c r="CO22" s="611"/>
      <c r="CP22" s="611"/>
      <c r="CQ22" s="611"/>
      <c r="CR22" s="611"/>
      <c r="CS22" s="611"/>
      <c r="CT22" s="611"/>
      <c r="CU22" s="611"/>
      <c r="CV22" s="611"/>
      <c r="CW22" s="611"/>
      <c r="CX22" s="611"/>
      <c r="CY22" s="611"/>
      <c r="CZ22" s="611"/>
      <c r="DA22" s="611"/>
      <c r="DB22" s="611"/>
      <c r="DC22" s="611"/>
      <c r="DD22" s="611"/>
      <c r="DE22" s="611"/>
      <c r="DF22" s="611"/>
      <c r="DG22" s="611"/>
      <c r="DH22" s="611"/>
      <c r="DI22" s="611"/>
      <c r="DJ22" s="611"/>
      <c r="DK22" s="611"/>
      <c r="DL22" s="611"/>
      <c r="DM22" s="611"/>
      <c r="DN22" s="611"/>
      <c r="DO22" s="611"/>
      <c r="DP22" s="611"/>
      <c r="DQ22" s="611"/>
      <c r="DR22" s="611"/>
      <c r="DS22" s="611"/>
      <c r="DT22" s="611"/>
      <c r="DU22" s="611"/>
      <c r="DV22" s="611"/>
      <c r="DW22" s="611"/>
      <c r="DX22" s="611"/>
      <c r="DY22" s="611"/>
      <c r="DZ22" s="611"/>
      <c r="EA22" s="611"/>
      <c r="EB22" s="611"/>
      <c r="EC22" s="612"/>
    </row>
    <row r="23" spans="2:133" ht="11.25" customHeight="1" x14ac:dyDescent="0.15">
      <c r="B23" s="625" t="s">
        <v>278</v>
      </c>
      <c r="C23" s="626"/>
      <c r="D23" s="626"/>
      <c r="E23" s="626"/>
      <c r="F23" s="626"/>
      <c r="G23" s="626"/>
      <c r="H23" s="626"/>
      <c r="I23" s="626"/>
      <c r="J23" s="626"/>
      <c r="K23" s="626"/>
      <c r="L23" s="626"/>
      <c r="M23" s="626"/>
      <c r="N23" s="626"/>
      <c r="O23" s="626"/>
      <c r="P23" s="626"/>
      <c r="Q23" s="627"/>
      <c r="R23" s="628">
        <v>8112998</v>
      </c>
      <c r="S23" s="629"/>
      <c r="T23" s="629"/>
      <c r="U23" s="629"/>
      <c r="V23" s="629"/>
      <c r="W23" s="629"/>
      <c r="X23" s="629"/>
      <c r="Y23" s="630"/>
      <c r="Z23" s="631">
        <v>16.7</v>
      </c>
      <c r="AA23" s="631"/>
      <c r="AB23" s="631"/>
      <c r="AC23" s="631"/>
      <c r="AD23" s="632">
        <v>7953109</v>
      </c>
      <c r="AE23" s="632"/>
      <c r="AF23" s="632"/>
      <c r="AG23" s="632"/>
      <c r="AH23" s="632"/>
      <c r="AI23" s="632"/>
      <c r="AJ23" s="632"/>
      <c r="AK23" s="632"/>
      <c r="AL23" s="633">
        <v>33.1</v>
      </c>
      <c r="AM23" s="634"/>
      <c r="AN23" s="634"/>
      <c r="AO23" s="635"/>
      <c r="AP23" s="647" t="s">
        <v>279</v>
      </c>
      <c r="AQ23" s="648"/>
      <c r="AR23" s="648"/>
      <c r="AS23" s="648"/>
      <c r="AT23" s="648"/>
      <c r="AU23" s="648"/>
      <c r="AV23" s="648"/>
      <c r="AW23" s="648"/>
      <c r="AX23" s="648"/>
      <c r="AY23" s="648"/>
      <c r="AZ23" s="648"/>
      <c r="BA23" s="648"/>
      <c r="BB23" s="648"/>
      <c r="BC23" s="648"/>
      <c r="BD23" s="648"/>
      <c r="BE23" s="648"/>
      <c r="BF23" s="649"/>
      <c r="BG23" s="628">
        <v>971209</v>
      </c>
      <c r="BH23" s="629"/>
      <c r="BI23" s="629"/>
      <c r="BJ23" s="629"/>
      <c r="BK23" s="629"/>
      <c r="BL23" s="629"/>
      <c r="BM23" s="629"/>
      <c r="BN23" s="630"/>
      <c r="BO23" s="631">
        <v>7.2</v>
      </c>
      <c r="BP23" s="631"/>
      <c r="BQ23" s="631"/>
      <c r="BR23" s="631"/>
      <c r="BS23" s="632" t="s">
        <v>127</v>
      </c>
      <c r="BT23" s="632"/>
      <c r="BU23" s="632"/>
      <c r="BV23" s="632"/>
      <c r="BW23" s="632"/>
      <c r="BX23" s="632"/>
      <c r="BY23" s="632"/>
      <c r="BZ23" s="632"/>
      <c r="CA23" s="632"/>
      <c r="CB23" s="636"/>
      <c r="CD23" s="610" t="s">
        <v>219</v>
      </c>
      <c r="CE23" s="611"/>
      <c r="CF23" s="611"/>
      <c r="CG23" s="611"/>
      <c r="CH23" s="611"/>
      <c r="CI23" s="611"/>
      <c r="CJ23" s="611"/>
      <c r="CK23" s="611"/>
      <c r="CL23" s="611"/>
      <c r="CM23" s="611"/>
      <c r="CN23" s="611"/>
      <c r="CO23" s="611"/>
      <c r="CP23" s="611"/>
      <c r="CQ23" s="612"/>
      <c r="CR23" s="610" t="s">
        <v>280</v>
      </c>
      <c r="CS23" s="611"/>
      <c r="CT23" s="611"/>
      <c r="CU23" s="611"/>
      <c r="CV23" s="611"/>
      <c r="CW23" s="611"/>
      <c r="CX23" s="611"/>
      <c r="CY23" s="612"/>
      <c r="CZ23" s="610" t="s">
        <v>281</v>
      </c>
      <c r="DA23" s="611"/>
      <c r="DB23" s="611"/>
      <c r="DC23" s="612"/>
      <c r="DD23" s="610" t="s">
        <v>282</v>
      </c>
      <c r="DE23" s="611"/>
      <c r="DF23" s="611"/>
      <c r="DG23" s="611"/>
      <c r="DH23" s="611"/>
      <c r="DI23" s="611"/>
      <c r="DJ23" s="611"/>
      <c r="DK23" s="612"/>
      <c r="DL23" s="659" t="s">
        <v>283</v>
      </c>
      <c r="DM23" s="660"/>
      <c r="DN23" s="660"/>
      <c r="DO23" s="660"/>
      <c r="DP23" s="660"/>
      <c r="DQ23" s="660"/>
      <c r="DR23" s="660"/>
      <c r="DS23" s="660"/>
      <c r="DT23" s="660"/>
      <c r="DU23" s="660"/>
      <c r="DV23" s="661"/>
      <c r="DW23" s="610" t="s">
        <v>284</v>
      </c>
      <c r="DX23" s="611"/>
      <c r="DY23" s="611"/>
      <c r="DZ23" s="611"/>
      <c r="EA23" s="611"/>
      <c r="EB23" s="611"/>
      <c r="EC23" s="612"/>
    </row>
    <row r="24" spans="2:133" ht="11.25" customHeight="1" x14ac:dyDescent="0.15">
      <c r="B24" s="625" t="s">
        <v>285</v>
      </c>
      <c r="C24" s="626"/>
      <c r="D24" s="626"/>
      <c r="E24" s="626"/>
      <c r="F24" s="626"/>
      <c r="G24" s="626"/>
      <c r="H24" s="626"/>
      <c r="I24" s="626"/>
      <c r="J24" s="626"/>
      <c r="K24" s="626"/>
      <c r="L24" s="626"/>
      <c r="M24" s="626"/>
      <c r="N24" s="626"/>
      <c r="O24" s="626"/>
      <c r="P24" s="626"/>
      <c r="Q24" s="627"/>
      <c r="R24" s="628">
        <v>7953109</v>
      </c>
      <c r="S24" s="629"/>
      <c r="T24" s="629"/>
      <c r="U24" s="629"/>
      <c r="V24" s="629"/>
      <c r="W24" s="629"/>
      <c r="X24" s="629"/>
      <c r="Y24" s="630"/>
      <c r="Z24" s="631">
        <v>16.399999999999999</v>
      </c>
      <c r="AA24" s="631"/>
      <c r="AB24" s="631"/>
      <c r="AC24" s="631"/>
      <c r="AD24" s="632">
        <v>7953109</v>
      </c>
      <c r="AE24" s="632"/>
      <c r="AF24" s="632"/>
      <c r="AG24" s="632"/>
      <c r="AH24" s="632"/>
      <c r="AI24" s="632"/>
      <c r="AJ24" s="632"/>
      <c r="AK24" s="632"/>
      <c r="AL24" s="633">
        <v>33.1</v>
      </c>
      <c r="AM24" s="634"/>
      <c r="AN24" s="634"/>
      <c r="AO24" s="635"/>
      <c r="AP24" s="647" t="s">
        <v>286</v>
      </c>
      <c r="AQ24" s="648"/>
      <c r="AR24" s="648"/>
      <c r="AS24" s="648"/>
      <c r="AT24" s="648"/>
      <c r="AU24" s="648"/>
      <c r="AV24" s="648"/>
      <c r="AW24" s="648"/>
      <c r="AX24" s="648"/>
      <c r="AY24" s="648"/>
      <c r="AZ24" s="648"/>
      <c r="BA24" s="648"/>
      <c r="BB24" s="648"/>
      <c r="BC24" s="648"/>
      <c r="BD24" s="648"/>
      <c r="BE24" s="648"/>
      <c r="BF24" s="649"/>
      <c r="BG24" s="628" t="s">
        <v>127</v>
      </c>
      <c r="BH24" s="629"/>
      <c r="BI24" s="629"/>
      <c r="BJ24" s="629"/>
      <c r="BK24" s="629"/>
      <c r="BL24" s="629"/>
      <c r="BM24" s="629"/>
      <c r="BN24" s="630"/>
      <c r="BO24" s="631" t="s">
        <v>127</v>
      </c>
      <c r="BP24" s="631"/>
      <c r="BQ24" s="631"/>
      <c r="BR24" s="631"/>
      <c r="BS24" s="632" t="s">
        <v>127</v>
      </c>
      <c r="BT24" s="632"/>
      <c r="BU24" s="632"/>
      <c r="BV24" s="632"/>
      <c r="BW24" s="632"/>
      <c r="BX24" s="632"/>
      <c r="BY24" s="632"/>
      <c r="BZ24" s="632"/>
      <c r="CA24" s="632"/>
      <c r="CB24" s="636"/>
      <c r="CD24" s="639" t="s">
        <v>287</v>
      </c>
      <c r="CE24" s="640"/>
      <c r="CF24" s="640"/>
      <c r="CG24" s="640"/>
      <c r="CH24" s="640"/>
      <c r="CI24" s="640"/>
      <c r="CJ24" s="640"/>
      <c r="CK24" s="640"/>
      <c r="CL24" s="640"/>
      <c r="CM24" s="640"/>
      <c r="CN24" s="640"/>
      <c r="CO24" s="640"/>
      <c r="CP24" s="640"/>
      <c r="CQ24" s="641"/>
      <c r="CR24" s="617">
        <v>26964759</v>
      </c>
      <c r="CS24" s="618"/>
      <c r="CT24" s="618"/>
      <c r="CU24" s="618"/>
      <c r="CV24" s="618"/>
      <c r="CW24" s="618"/>
      <c r="CX24" s="618"/>
      <c r="CY24" s="619"/>
      <c r="CZ24" s="622">
        <v>56.7</v>
      </c>
      <c r="DA24" s="623"/>
      <c r="DB24" s="623"/>
      <c r="DC24" s="642"/>
      <c r="DD24" s="669">
        <v>13652900</v>
      </c>
      <c r="DE24" s="618"/>
      <c r="DF24" s="618"/>
      <c r="DG24" s="618"/>
      <c r="DH24" s="618"/>
      <c r="DI24" s="618"/>
      <c r="DJ24" s="618"/>
      <c r="DK24" s="619"/>
      <c r="DL24" s="669">
        <v>12937982</v>
      </c>
      <c r="DM24" s="618"/>
      <c r="DN24" s="618"/>
      <c r="DO24" s="618"/>
      <c r="DP24" s="618"/>
      <c r="DQ24" s="618"/>
      <c r="DR24" s="618"/>
      <c r="DS24" s="618"/>
      <c r="DT24" s="618"/>
      <c r="DU24" s="618"/>
      <c r="DV24" s="619"/>
      <c r="DW24" s="622">
        <v>50.4</v>
      </c>
      <c r="DX24" s="623"/>
      <c r="DY24" s="623"/>
      <c r="DZ24" s="623"/>
      <c r="EA24" s="623"/>
      <c r="EB24" s="623"/>
      <c r="EC24" s="624"/>
    </row>
    <row r="25" spans="2:133" ht="11.25" customHeight="1" x14ac:dyDescent="0.15">
      <c r="B25" s="625" t="s">
        <v>288</v>
      </c>
      <c r="C25" s="626"/>
      <c r="D25" s="626"/>
      <c r="E25" s="626"/>
      <c r="F25" s="626"/>
      <c r="G25" s="626"/>
      <c r="H25" s="626"/>
      <c r="I25" s="626"/>
      <c r="J25" s="626"/>
      <c r="K25" s="626"/>
      <c r="L25" s="626"/>
      <c r="M25" s="626"/>
      <c r="N25" s="626"/>
      <c r="O25" s="626"/>
      <c r="P25" s="626"/>
      <c r="Q25" s="627"/>
      <c r="R25" s="628">
        <v>159889</v>
      </c>
      <c r="S25" s="629"/>
      <c r="T25" s="629"/>
      <c r="U25" s="629"/>
      <c r="V25" s="629"/>
      <c r="W25" s="629"/>
      <c r="X25" s="629"/>
      <c r="Y25" s="630"/>
      <c r="Z25" s="631">
        <v>0.3</v>
      </c>
      <c r="AA25" s="631"/>
      <c r="AB25" s="631"/>
      <c r="AC25" s="631"/>
      <c r="AD25" s="632" t="s">
        <v>127</v>
      </c>
      <c r="AE25" s="632"/>
      <c r="AF25" s="632"/>
      <c r="AG25" s="632"/>
      <c r="AH25" s="632"/>
      <c r="AI25" s="632"/>
      <c r="AJ25" s="632"/>
      <c r="AK25" s="632"/>
      <c r="AL25" s="633" t="s">
        <v>127</v>
      </c>
      <c r="AM25" s="634"/>
      <c r="AN25" s="634"/>
      <c r="AO25" s="635"/>
      <c r="AP25" s="647" t="s">
        <v>289</v>
      </c>
      <c r="AQ25" s="648"/>
      <c r="AR25" s="648"/>
      <c r="AS25" s="648"/>
      <c r="AT25" s="648"/>
      <c r="AU25" s="648"/>
      <c r="AV25" s="648"/>
      <c r="AW25" s="648"/>
      <c r="AX25" s="648"/>
      <c r="AY25" s="648"/>
      <c r="AZ25" s="648"/>
      <c r="BA25" s="648"/>
      <c r="BB25" s="648"/>
      <c r="BC25" s="648"/>
      <c r="BD25" s="648"/>
      <c r="BE25" s="648"/>
      <c r="BF25" s="649"/>
      <c r="BG25" s="628" t="s">
        <v>127</v>
      </c>
      <c r="BH25" s="629"/>
      <c r="BI25" s="629"/>
      <c r="BJ25" s="629"/>
      <c r="BK25" s="629"/>
      <c r="BL25" s="629"/>
      <c r="BM25" s="629"/>
      <c r="BN25" s="630"/>
      <c r="BO25" s="631" t="s">
        <v>127</v>
      </c>
      <c r="BP25" s="631"/>
      <c r="BQ25" s="631"/>
      <c r="BR25" s="631"/>
      <c r="BS25" s="632" t="s">
        <v>127</v>
      </c>
      <c r="BT25" s="632"/>
      <c r="BU25" s="632"/>
      <c r="BV25" s="632"/>
      <c r="BW25" s="632"/>
      <c r="BX25" s="632"/>
      <c r="BY25" s="632"/>
      <c r="BZ25" s="632"/>
      <c r="CA25" s="632"/>
      <c r="CB25" s="636"/>
      <c r="CD25" s="643" t="s">
        <v>290</v>
      </c>
      <c r="CE25" s="644"/>
      <c r="CF25" s="644"/>
      <c r="CG25" s="644"/>
      <c r="CH25" s="644"/>
      <c r="CI25" s="644"/>
      <c r="CJ25" s="644"/>
      <c r="CK25" s="644"/>
      <c r="CL25" s="644"/>
      <c r="CM25" s="644"/>
      <c r="CN25" s="644"/>
      <c r="CO25" s="644"/>
      <c r="CP25" s="644"/>
      <c r="CQ25" s="645"/>
      <c r="CR25" s="628">
        <v>8207444</v>
      </c>
      <c r="CS25" s="662"/>
      <c r="CT25" s="662"/>
      <c r="CU25" s="662"/>
      <c r="CV25" s="662"/>
      <c r="CW25" s="662"/>
      <c r="CX25" s="662"/>
      <c r="CY25" s="663"/>
      <c r="CZ25" s="633">
        <v>17.2</v>
      </c>
      <c r="DA25" s="664"/>
      <c r="DB25" s="664"/>
      <c r="DC25" s="670"/>
      <c r="DD25" s="637">
        <v>7008419</v>
      </c>
      <c r="DE25" s="662"/>
      <c r="DF25" s="662"/>
      <c r="DG25" s="662"/>
      <c r="DH25" s="662"/>
      <c r="DI25" s="662"/>
      <c r="DJ25" s="662"/>
      <c r="DK25" s="663"/>
      <c r="DL25" s="637">
        <v>6979868</v>
      </c>
      <c r="DM25" s="662"/>
      <c r="DN25" s="662"/>
      <c r="DO25" s="662"/>
      <c r="DP25" s="662"/>
      <c r="DQ25" s="662"/>
      <c r="DR25" s="662"/>
      <c r="DS25" s="662"/>
      <c r="DT25" s="662"/>
      <c r="DU25" s="662"/>
      <c r="DV25" s="663"/>
      <c r="DW25" s="633">
        <v>27.2</v>
      </c>
      <c r="DX25" s="664"/>
      <c r="DY25" s="664"/>
      <c r="DZ25" s="664"/>
      <c r="EA25" s="664"/>
      <c r="EB25" s="664"/>
      <c r="EC25" s="665"/>
    </row>
    <row r="26" spans="2:133" ht="11.25" customHeight="1" x14ac:dyDescent="0.15">
      <c r="B26" s="625" t="s">
        <v>291</v>
      </c>
      <c r="C26" s="626"/>
      <c r="D26" s="626"/>
      <c r="E26" s="626"/>
      <c r="F26" s="626"/>
      <c r="G26" s="626"/>
      <c r="H26" s="626"/>
      <c r="I26" s="626"/>
      <c r="J26" s="626"/>
      <c r="K26" s="626"/>
      <c r="L26" s="626"/>
      <c r="M26" s="626"/>
      <c r="N26" s="626"/>
      <c r="O26" s="626"/>
      <c r="P26" s="626"/>
      <c r="Q26" s="627"/>
      <c r="R26" s="628" t="s">
        <v>127</v>
      </c>
      <c r="S26" s="629"/>
      <c r="T26" s="629"/>
      <c r="U26" s="629"/>
      <c r="V26" s="629"/>
      <c r="W26" s="629"/>
      <c r="X26" s="629"/>
      <c r="Y26" s="630"/>
      <c r="Z26" s="631" t="s">
        <v>127</v>
      </c>
      <c r="AA26" s="631"/>
      <c r="AB26" s="631"/>
      <c r="AC26" s="631"/>
      <c r="AD26" s="632" t="s">
        <v>127</v>
      </c>
      <c r="AE26" s="632"/>
      <c r="AF26" s="632"/>
      <c r="AG26" s="632"/>
      <c r="AH26" s="632"/>
      <c r="AI26" s="632"/>
      <c r="AJ26" s="632"/>
      <c r="AK26" s="632"/>
      <c r="AL26" s="633" t="s">
        <v>127</v>
      </c>
      <c r="AM26" s="634"/>
      <c r="AN26" s="634"/>
      <c r="AO26" s="635"/>
      <c r="AP26" s="647" t="s">
        <v>292</v>
      </c>
      <c r="AQ26" s="671"/>
      <c r="AR26" s="671"/>
      <c r="AS26" s="671"/>
      <c r="AT26" s="671"/>
      <c r="AU26" s="671"/>
      <c r="AV26" s="671"/>
      <c r="AW26" s="671"/>
      <c r="AX26" s="671"/>
      <c r="AY26" s="671"/>
      <c r="AZ26" s="671"/>
      <c r="BA26" s="671"/>
      <c r="BB26" s="671"/>
      <c r="BC26" s="671"/>
      <c r="BD26" s="671"/>
      <c r="BE26" s="671"/>
      <c r="BF26" s="649"/>
      <c r="BG26" s="628" t="s">
        <v>127</v>
      </c>
      <c r="BH26" s="629"/>
      <c r="BI26" s="629"/>
      <c r="BJ26" s="629"/>
      <c r="BK26" s="629"/>
      <c r="BL26" s="629"/>
      <c r="BM26" s="629"/>
      <c r="BN26" s="630"/>
      <c r="BO26" s="631" t="s">
        <v>127</v>
      </c>
      <c r="BP26" s="631"/>
      <c r="BQ26" s="631"/>
      <c r="BR26" s="631"/>
      <c r="BS26" s="632" t="s">
        <v>127</v>
      </c>
      <c r="BT26" s="632"/>
      <c r="BU26" s="632"/>
      <c r="BV26" s="632"/>
      <c r="BW26" s="632"/>
      <c r="BX26" s="632"/>
      <c r="BY26" s="632"/>
      <c r="BZ26" s="632"/>
      <c r="CA26" s="632"/>
      <c r="CB26" s="636"/>
      <c r="CD26" s="643" t="s">
        <v>293</v>
      </c>
      <c r="CE26" s="644"/>
      <c r="CF26" s="644"/>
      <c r="CG26" s="644"/>
      <c r="CH26" s="644"/>
      <c r="CI26" s="644"/>
      <c r="CJ26" s="644"/>
      <c r="CK26" s="644"/>
      <c r="CL26" s="644"/>
      <c r="CM26" s="644"/>
      <c r="CN26" s="644"/>
      <c r="CO26" s="644"/>
      <c r="CP26" s="644"/>
      <c r="CQ26" s="645"/>
      <c r="CR26" s="628">
        <v>4996293</v>
      </c>
      <c r="CS26" s="629"/>
      <c r="CT26" s="629"/>
      <c r="CU26" s="629"/>
      <c r="CV26" s="629"/>
      <c r="CW26" s="629"/>
      <c r="CX26" s="629"/>
      <c r="CY26" s="630"/>
      <c r="CZ26" s="633">
        <v>10.5</v>
      </c>
      <c r="DA26" s="664"/>
      <c r="DB26" s="664"/>
      <c r="DC26" s="670"/>
      <c r="DD26" s="637">
        <v>4170553</v>
      </c>
      <c r="DE26" s="629"/>
      <c r="DF26" s="629"/>
      <c r="DG26" s="629"/>
      <c r="DH26" s="629"/>
      <c r="DI26" s="629"/>
      <c r="DJ26" s="629"/>
      <c r="DK26" s="630"/>
      <c r="DL26" s="637" t="s">
        <v>127</v>
      </c>
      <c r="DM26" s="629"/>
      <c r="DN26" s="629"/>
      <c r="DO26" s="629"/>
      <c r="DP26" s="629"/>
      <c r="DQ26" s="629"/>
      <c r="DR26" s="629"/>
      <c r="DS26" s="629"/>
      <c r="DT26" s="629"/>
      <c r="DU26" s="629"/>
      <c r="DV26" s="630"/>
      <c r="DW26" s="633" t="s">
        <v>127</v>
      </c>
      <c r="DX26" s="664"/>
      <c r="DY26" s="664"/>
      <c r="DZ26" s="664"/>
      <c r="EA26" s="664"/>
      <c r="EB26" s="664"/>
      <c r="EC26" s="665"/>
    </row>
    <row r="27" spans="2:133" ht="11.25" customHeight="1" x14ac:dyDescent="0.15">
      <c r="B27" s="625" t="s">
        <v>294</v>
      </c>
      <c r="C27" s="626"/>
      <c r="D27" s="626"/>
      <c r="E27" s="626"/>
      <c r="F27" s="626"/>
      <c r="G27" s="626"/>
      <c r="H27" s="626"/>
      <c r="I27" s="626"/>
      <c r="J27" s="626"/>
      <c r="K27" s="626"/>
      <c r="L27" s="626"/>
      <c r="M27" s="626"/>
      <c r="N27" s="626"/>
      <c r="O27" s="626"/>
      <c r="P27" s="626"/>
      <c r="Q27" s="627"/>
      <c r="R27" s="628">
        <v>24943917</v>
      </c>
      <c r="S27" s="629"/>
      <c r="T27" s="629"/>
      <c r="U27" s="629"/>
      <c r="V27" s="629"/>
      <c r="W27" s="629"/>
      <c r="X27" s="629"/>
      <c r="Y27" s="630"/>
      <c r="Z27" s="631">
        <v>51.4</v>
      </c>
      <c r="AA27" s="631"/>
      <c r="AB27" s="631"/>
      <c r="AC27" s="631"/>
      <c r="AD27" s="632">
        <v>23804672</v>
      </c>
      <c r="AE27" s="632"/>
      <c r="AF27" s="632"/>
      <c r="AG27" s="632"/>
      <c r="AH27" s="632"/>
      <c r="AI27" s="632"/>
      <c r="AJ27" s="632"/>
      <c r="AK27" s="632"/>
      <c r="AL27" s="633">
        <v>99.199996948242188</v>
      </c>
      <c r="AM27" s="634"/>
      <c r="AN27" s="634"/>
      <c r="AO27" s="635"/>
      <c r="AP27" s="625" t="s">
        <v>295</v>
      </c>
      <c r="AQ27" s="626"/>
      <c r="AR27" s="626"/>
      <c r="AS27" s="626"/>
      <c r="AT27" s="626"/>
      <c r="AU27" s="626"/>
      <c r="AV27" s="626"/>
      <c r="AW27" s="626"/>
      <c r="AX27" s="626"/>
      <c r="AY27" s="626"/>
      <c r="AZ27" s="626"/>
      <c r="BA27" s="626"/>
      <c r="BB27" s="626"/>
      <c r="BC27" s="626"/>
      <c r="BD27" s="626"/>
      <c r="BE27" s="626"/>
      <c r="BF27" s="627"/>
      <c r="BG27" s="628">
        <v>13480407</v>
      </c>
      <c r="BH27" s="629"/>
      <c r="BI27" s="629"/>
      <c r="BJ27" s="629"/>
      <c r="BK27" s="629"/>
      <c r="BL27" s="629"/>
      <c r="BM27" s="629"/>
      <c r="BN27" s="630"/>
      <c r="BO27" s="631">
        <v>100</v>
      </c>
      <c r="BP27" s="631"/>
      <c r="BQ27" s="631"/>
      <c r="BR27" s="631"/>
      <c r="BS27" s="632">
        <v>31315</v>
      </c>
      <c r="BT27" s="632"/>
      <c r="BU27" s="632"/>
      <c r="BV27" s="632"/>
      <c r="BW27" s="632"/>
      <c r="BX27" s="632"/>
      <c r="BY27" s="632"/>
      <c r="BZ27" s="632"/>
      <c r="CA27" s="632"/>
      <c r="CB27" s="636"/>
      <c r="CD27" s="643" t="s">
        <v>296</v>
      </c>
      <c r="CE27" s="644"/>
      <c r="CF27" s="644"/>
      <c r="CG27" s="644"/>
      <c r="CH27" s="644"/>
      <c r="CI27" s="644"/>
      <c r="CJ27" s="644"/>
      <c r="CK27" s="644"/>
      <c r="CL27" s="644"/>
      <c r="CM27" s="644"/>
      <c r="CN27" s="644"/>
      <c r="CO27" s="644"/>
      <c r="CP27" s="644"/>
      <c r="CQ27" s="645"/>
      <c r="CR27" s="628">
        <v>15553622</v>
      </c>
      <c r="CS27" s="662"/>
      <c r="CT27" s="662"/>
      <c r="CU27" s="662"/>
      <c r="CV27" s="662"/>
      <c r="CW27" s="662"/>
      <c r="CX27" s="662"/>
      <c r="CY27" s="663"/>
      <c r="CZ27" s="633">
        <v>32.700000000000003</v>
      </c>
      <c r="DA27" s="664"/>
      <c r="DB27" s="664"/>
      <c r="DC27" s="670"/>
      <c r="DD27" s="637">
        <v>3546597</v>
      </c>
      <c r="DE27" s="662"/>
      <c r="DF27" s="662"/>
      <c r="DG27" s="662"/>
      <c r="DH27" s="662"/>
      <c r="DI27" s="662"/>
      <c r="DJ27" s="662"/>
      <c r="DK27" s="663"/>
      <c r="DL27" s="637">
        <v>3546297</v>
      </c>
      <c r="DM27" s="662"/>
      <c r="DN27" s="662"/>
      <c r="DO27" s="662"/>
      <c r="DP27" s="662"/>
      <c r="DQ27" s="662"/>
      <c r="DR27" s="662"/>
      <c r="DS27" s="662"/>
      <c r="DT27" s="662"/>
      <c r="DU27" s="662"/>
      <c r="DV27" s="663"/>
      <c r="DW27" s="633">
        <v>13.8</v>
      </c>
      <c r="DX27" s="664"/>
      <c r="DY27" s="664"/>
      <c r="DZ27" s="664"/>
      <c r="EA27" s="664"/>
      <c r="EB27" s="664"/>
      <c r="EC27" s="665"/>
    </row>
    <row r="28" spans="2:133" ht="11.25" customHeight="1" x14ac:dyDescent="0.15">
      <c r="B28" s="625" t="s">
        <v>297</v>
      </c>
      <c r="C28" s="626"/>
      <c r="D28" s="626"/>
      <c r="E28" s="626"/>
      <c r="F28" s="626"/>
      <c r="G28" s="626"/>
      <c r="H28" s="626"/>
      <c r="I28" s="626"/>
      <c r="J28" s="626"/>
      <c r="K28" s="626"/>
      <c r="L28" s="626"/>
      <c r="M28" s="626"/>
      <c r="N28" s="626"/>
      <c r="O28" s="626"/>
      <c r="P28" s="626"/>
      <c r="Q28" s="627"/>
      <c r="R28" s="628">
        <v>16909</v>
      </c>
      <c r="S28" s="629"/>
      <c r="T28" s="629"/>
      <c r="U28" s="629"/>
      <c r="V28" s="629"/>
      <c r="W28" s="629"/>
      <c r="X28" s="629"/>
      <c r="Y28" s="630"/>
      <c r="Z28" s="631">
        <v>0</v>
      </c>
      <c r="AA28" s="631"/>
      <c r="AB28" s="631"/>
      <c r="AC28" s="631"/>
      <c r="AD28" s="632">
        <v>16909</v>
      </c>
      <c r="AE28" s="632"/>
      <c r="AF28" s="632"/>
      <c r="AG28" s="632"/>
      <c r="AH28" s="632"/>
      <c r="AI28" s="632"/>
      <c r="AJ28" s="632"/>
      <c r="AK28" s="632"/>
      <c r="AL28" s="633">
        <v>0.1</v>
      </c>
      <c r="AM28" s="634"/>
      <c r="AN28" s="634"/>
      <c r="AO28" s="635"/>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31"/>
      <c r="BP28" s="631"/>
      <c r="BQ28" s="631"/>
      <c r="BR28" s="631"/>
      <c r="BS28" s="637"/>
      <c r="BT28" s="629"/>
      <c r="BU28" s="629"/>
      <c r="BV28" s="629"/>
      <c r="BW28" s="629"/>
      <c r="BX28" s="629"/>
      <c r="BY28" s="629"/>
      <c r="BZ28" s="629"/>
      <c r="CA28" s="629"/>
      <c r="CB28" s="638"/>
      <c r="CD28" s="643" t="s">
        <v>298</v>
      </c>
      <c r="CE28" s="644"/>
      <c r="CF28" s="644"/>
      <c r="CG28" s="644"/>
      <c r="CH28" s="644"/>
      <c r="CI28" s="644"/>
      <c r="CJ28" s="644"/>
      <c r="CK28" s="644"/>
      <c r="CL28" s="644"/>
      <c r="CM28" s="644"/>
      <c r="CN28" s="644"/>
      <c r="CO28" s="644"/>
      <c r="CP28" s="644"/>
      <c r="CQ28" s="645"/>
      <c r="CR28" s="628">
        <v>3203693</v>
      </c>
      <c r="CS28" s="629"/>
      <c r="CT28" s="629"/>
      <c r="CU28" s="629"/>
      <c r="CV28" s="629"/>
      <c r="CW28" s="629"/>
      <c r="CX28" s="629"/>
      <c r="CY28" s="630"/>
      <c r="CZ28" s="633">
        <v>6.7</v>
      </c>
      <c r="DA28" s="664"/>
      <c r="DB28" s="664"/>
      <c r="DC28" s="670"/>
      <c r="DD28" s="637">
        <v>3097884</v>
      </c>
      <c r="DE28" s="629"/>
      <c r="DF28" s="629"/>
      <c r="DG28" s="629"/>
      <c r="DH28" s="629"/>
      <c r="DI28" s="629"/>
      <c r="DJ28" s="629"/>
      <c r="DK28" s="630"/>
      <c r="DL28" s="637">
        <v>2411817</v>
      </c>
      <c r="DM28" s="629"/>
      <c r="DN28" s="629"/>
      <c r="DO28" s="629"/>
      <c r="DP28" s="629"/>
      <c r="DQ28" s="629"/>
      <c r="DR28" s="629"/>
      <c r="DS28" s="629"/>
      <c r="DT28" s="629"/>
      <c r="DU28" s="629"/>
      <c r="DV28" s="630"/>
      <c r="DW28" s="633">
        <v>9.4</v>
      </c>
      <c r="DX28" s="664"/>
      <c r="DY28" s="664"/>
      <c r="DZ28" s="664"/>
      <c r="EA28" s="664"/>
      <c r="EB28" s="664"/>
      <c r="EC28" s="665"/>
    </row>
    <row r="29" spans="2:133" ht="11.25" customHeight="1" x14ac:dyDescent="0.15">
      <c r="B29" s="625" t="s">
        <v>299</v>
      </c>
      <c r="C29" s="626"/>
      <c r="D29" s="626"/>
      <c r="E29" s="626"/>
      <c r="F29" s="626"/>
      <c r="G29" s="626"/>
      <c r="H29" s="626"/>
      <c r="I29" s="626"/>
      <c r="J29" s="626"/>
      <c r="K29" s="626"/>
      <c r="L29" s="626"/>
      <c r="M29" s="626"/>
      <c r="N29" s="626"/>
      <c r="O29" s="626"/>
      <c r="P29" s="626"/>
      <c r="Q29" s="627"/>
      <c r="R29" s="628">
        <v>1021219</v>
      </c>
      <c r="S29" s="629"/>
      <c r="T29" s="629"/>
      <c r="U29" s="629"/>
      <c r="V29" s="629"/>
      <c r="W29" s="629"/>
      <c r="X29" s="629"/>
      <c r="Y29" s="630"/>
      <c r="Z29" s="631">
        <v>2.1</v>
      </c>
      <c r="AA29" s="631"/>
      <c r="AB29" s="631"/>
      <c r="AC29" s="631"/>
      <c r="AD29" s="632" t="s">
        <v>127</v>
      </c>
      <c r="AE29" s="632"/>
      <c r="AF29" s="632"/>
      <c r="AG29" s="632"/>
      <c r="AH29" s="632"/>
      <c r="AI29" s="632"/>
      <c r="AJ29" s="632"/>
      <c r="AK29" s="632"/>
      <c r="AL29" s="633" t="s">
        <v>127</v>
      </c>
      <c r="AM29" s="634"/>
      <c r="AN29" s="634"/>
      <c r="AO29" s="635"/>
      <c r="AP29" s="672"/>
      <c r="AQ29" s="673"/>
      <c r="AR29" s="673"/>
      <c r="AS29" s="673"/>
      <c r="AT29" s="673"/>
      <c r="AU29" s="673"/>
      <c r="AV29" s="673"/>
      <c r="AW29" s="673"/>
      <c r="AX29" s="673"/>
      <c r="AY29" s="673"/>
      <c r="AZ29" s="673"/>
      <c r="BA29" s="673"/>
      <c r="BB29" s="673"/>
      <c r="BC29" s="673"/>
      <c r="BD29" s="673"/>
      <c r="BE29" s="673"/>
      <c r="BF29" s="674"/>
      <c r="BG29" s="628"/>
      <c r="BH29" s="629"/>
      <c r="BI29" s="629"/>
      <c r="BJ29" s="629"/>
      <c r="BK29" s="629"/>
      <c r="BL29" s="629"/>
      <c r="BM29" s="629"/>
      <c r="BN29" s="630"/>
      <c r="BO29" s="631"/>
      <c r="BP29" s="631"/>
      <c r="BQ29" s="631"/>
      <c r="BR29" s="631"/>
      <c r="BS29" s="632"/>
      <c r="BT29" s="632"/>
      <c r="BU29" s="632"/>
      <c r="BV29" s="632"/>
      <c r="BW29" s="632"/>
      <c r="BX29" s="632"/>
      <c r="BY29" s="632"/>
      <c r="BZ29" s="632"/>
      <c r="CA29" s="632"/>
      <c r="CB29" s="636"/>
      <c r="CD29" s="677" t="s">
        <v>300</v>
      </c>
      <c r="CE29" s="678"/>
      <c r="CF29" s="643" t="s">
        <v>69</v>
      </c>
      <c r="CG29" s="644"/>
      <c r="CH29" s="644"/>
      <c r="CI29" s="644"/>
      <c r="CJ29" s="644"/>
      <c r="CK29" s="644"/>
      <c r="CL29" s="644"/>
      <c r="CM29" s="644"/>
      <c r="CN29" s="644"/>
      <c r="CO29" s="644"/>
      <c r="CP29" s="644"/>
      <c r="CQ29" s="645"/>
      <c r="CR29" s="628">
        <v>3203693</v>
      </c>
      <c r="CS29" s="662"/>
      <c r="CT29" s="662"/>
      <c r="CU29" s="662"/>
      <c r="CV29" s="662"/>
      <c r="CW29" s="662"/>
      <c r="CX29" s="662"/>
      <c r="CY29" s="663"/>
      <c r="CZ29" s="633">
        <v>6.7</v>
      </c>
      <c r="DA29" s="664"/>
      <c r="DB29" s="664"/>
      <c r="DC29" s="670"/>
      <c r="DD29" s="637">
        <v>3097884</v>
      </c>
      <c r="DE29" s="662"/>
      <c r="DF29" s="662"/>
      <c r="DG29" s="662"/>
      <c r="DH29" s="662"/>
      <c r="DI29" s="662"/>
      <c r="DJ29" s="662"/>
      <c r="DK29" s="663"/>
      <c r="DL29" s="637">
        <v>2411817</v>
      </c>
      <c r="DM29" s="662"/>
      <c r="DN29" s="662"/>
      <c r="DO29" s="662"/>
      <c r="DP29" s="662"/>
      <c r="DQ29" s="662"/>
      <c r="DR29" s="662"/>
      <c r="DS29" s="662"/>
      <c r="DT29" s="662"/>
      <c r="DU29" s="662"/>
      <c r="DV29" s="663"/>
      <c r="DW29" s="633">
        <v>9.4</v>
      </c>
      <c r="DX29" s="664"/>
      <c r="DY29" s="664"/>
      <c r="DZ29" s="664"/>
      <c r="EA29" s="664"/>
      <c r="EB29" s="664"/>
      <c r="EC29" s="665"/>
    </row>
    <row r="30" spans="2:133" ht="11.25" customHeight="1" x14ac:dyDescent="0.15">
      <c r="B30" s="625" t="s">
        <v>301</v>
      </c>
      <c r="C30" s="626"/>
      <c r="D30" s="626"/>
      <c r="E30" s="626"/>
      <c r="F30" s="626"/>
      <c r="G30" s="626"/>
      <c r="H30" s="626"/>
      <c r="I30" s="626"/>
      <c r="J30" s="626"/>
      <c r="K30" s="626"/>
      <c r="L30" s="626"/>
      <c r="M30" s="626"/>
      <c r="N30" s="626"/>
      <c r="O30" s="626"/>
      <c r="P30" s="626"/>
      <c r="Q30" s="627"/>
      <c r="R30" s="628">
        <v>560988</v>
      </c>
      <c r="S30" s="629"/>
      <c r="T30" s="629"/>
      <c r="U30" s="629"/>
      <c r="V30" s="629"/>
      <c r="W30" s="629"/>
      <c r="X30" s="629"/>
      <c r="Y30" s="630"/>
      <c r="Z30" s="631">
        <v>1.2</v>
      </c>
      <c r="AA30" s="631"/>
      <c r="AB30" s="631"/>
      <c r="AC30" s="631"/>
      <c r="AD30" s="632">
        <v>166987</v>
      </c>
      <c r="AE30" s="632"/>
      <c r="AF30" s="632"/>
      <c r="AG30" s="632"/>
      <c r="AH30" s="632"/>
      <c r="AI30" s="632"/>
      <c r="AJ30" s="632"/>
      <c r="AK30" s="632"/>
      <c r="AL30" s="633">
        <v>0.7</v>
      </c>
      <c r="AM30" s="634"/>
      <c r="AN30" s="634"/>
      <c r="AO30" s="635"/>
      <c r="AP30" s="607" t="s">
        <v>219</v>
      </c>
      <c r="AQ30" s="608"/>
      <c r="AR30" s="608"/>
      <c r="AS30" s="608"/>
      <c r="AT30" s="608"/>
      <c r="AU30" s="608"/>
      <c r="AV30" s="608"/>
      <c r="AW30" s="608"/>
      <c r="AX30" s="608"/>
      <c r="AY30" s="608"/>
      <c r="AZ30" s="608"/>
      <c r="BA30" s="608"/>
      <c r="BB30" s="608"/>
      <c r="BC30" s="608"/>
      <c r="BD30" s="608"/>
      <c r="BE30" s="608"/>
      <c r="BF30" s="609"/>
      <c r="BG30" s="607" t="s">
        <v>302</v>
      </c>
      <c r="BH30" s="675"/>
      <c r="BI30" s="675"/>
      <c r="BJ30" s="675"/>
      <c r="BK30" s="675"/>
      <c r="BL30" s="675"/>
      <c r="BM30" s="675"/>
      <c r="BN30" s="675"/>
      <c r="BO30" s="675"/>
      <c r="BP30" s="675"/>
      <c r="BQ30" s="676"/>
      <c r="BR30" s="607" t="s">
        <v>303</v>
      </c>
      <c r="BS30" s="675"/>
      <c r="BT30" s="675"/>
      <c r="BU30" s="675"/>
      <c r="BV30" s="675"/>
      <c r="BW30" s="675"/>
      <c r="BX30" s="675"/>
      <c r="BY30" s="675"/>
      <c r="BZ30" s="675"/>
      <c r="CA30" s="675"/>
      <c r="CB30" s="676"/>
      <c r="CD30" s="679"/>
      <c r="CE30" s="680"/>
      <c r="CF30" s="643" t="s">
        <v>304</v>
      </c>
      <c r="CG30" s="644"/>
      <c r="CH30" s="644"/>
      <c r="CI30" s="644"/>
      <c r="CJ30" s="644"/>
      <c r="CK30" s="644"/>
      <c r="CL30" s="644"/>
      <c r="CM30" s="644"/>
      <c r="CN30" s="644"/>
      <c r="CO30" s="644"/>
      <c r="CP30" s="644"/>
      <c r="CQ30" s="645"/>
      <c r="CR30" s="628">
        <v>3083875</v>
      </c>
      <c r="CS30" s="629"/>
      <c r="CT30" s="629"/>
      <c r="CU30" s="629"/>
      <c r="CV30" s="629"/>
      <c r="CW30" s="629"/>
      <c r="CX30" s="629"/>
      <c r="CY30" s="630"/>
      <c r="CZ30" s="633">
        <v>6.5</v>
      </c>
      <c r="DA30" s="664"/>
      <c r="DB30" s="664"/>
      <c r="DC30" s="670"/>
      <c r="DD30" s="637">
        <v>2987010</v>
      </c>
      <c r="DE30" s="629"/>
      <c r="DF30" s="629"/>
      <c r="DG30" s="629"/>
      <c r="DH30" s="629"/>
      <c r="DI30" s="629"/>
      <c r="DJ30" s="629"/>
      <c r="DK30" s="630"/>
      <c r="DL30" s="637">
        <v>2300946</v>
      </c>
      <c r="DM30" s="629"/>
      <c r="DN30" s="629"/>
      <c r="DO30" s="629"/>
      <c r="DP30" s="629"/>
      <c r="DQ30" s="629"/>
      <c r="DR30" s="629"/>
      <c r="DS30" s="629"/>
      <c r="DT30" s="629"/>
      <c r="DU30" s="629"/>
      <c r="DV30" s="630"/>
      <c r="DW30" s="633">
        <v>9</v>
      </c>
      <c r="DX30" s="664"/>
      <c r="DY30" s="664"/>
      <c r="DZ30" s="664"/>
      <c r="EA30" s="664"/>
      <c r="EB30" s="664"/>
      <c r="EC30" s="665"/>
    </row>
    <row r="31" spans="2:133" ht="11.25" customHeight="1" x14ac:dyDescent="0.15">
      <c r="B31" s="625" t="s">
        <v>305</v>
      </c>
      <c r="C31" s="626"/>
      <c r="D31" s="626"/>
      <c r="E31" s="626"/>
      <c r="F31" s="626"/>
      <c r="G31" s="626"/>
      <c r="H31" s="626"/>
      <c r="I31" s="626"/>
      <c r="J31" s="626"/>
      <c r="K31" s="626"/>
      <c r="L31" s="626"/>
      <c r="M31" s="626"/>
      <c r="N31" s="626"/>
      <c r="O31" s="626"/>
      <c r="P31" s="626"/>
      <c r="Q31" s="627"/>
      <c r="R31" s="628">
        <v>341565</v>
      </c>
      <c r="S31" s="629"/>
      <c r="T31" s="629"/>
      <c r="U31" s="629"/>
      <c r="V31" s="629"/>
      <c r="W31" s="629"/>
      <c r="X31" s="629"/>
      <c r="Y31" s="630"/>
      <c r="Z31" s="631">
        <v>0.7</v>
      </c>
      <c r="AA31" s="631"/>
      <c r="AB31" s="631"/>
      <c r="AC31" s="631"/>
      <c r="AD31" s="632" t="s">
        <v>127</v>
      </c>
      <c r="AE31" s="632"/>
      <c r="AF31" s="632"/>
      <c r="AG31" s="632"/>
      <c r="AH31" s="632"/>
      <c r="AI31" s="632"/>
      <c r="AJ31" s="632"/>
      <c r="AK31" s="632"/>
      <c r="AL31" s="633" t="s">
        <v>127</v>
      </c>
      <c r="AM31" s="634"/>
      <c r="AN31" s="634"/>
      <c r="AO31" s="635"/>
      <c r="AP31" s="688" t="s">
        <v>306</v>
      </c>
      <c r="AQ31" s="689"/>
      <c r="AR31" s="689"/>
      <c r="AS31" s="689"/>
      <c r="AT31" s="694" t="s">
        <v>307</v>
      </c>
      <c r="AU31" s="365"/>
      <c r="AV31" s="365"/>
      <c r="AW31" s="365"/>
      <c r="AX31" s="614" t="s">
        <v>184</v>
      </c>
      <c r="AY31" s="615"/>
      <c r="AZ31" s="615"/>
      <c r="BA31" s="615"/>
      <c r="BB31" s="615"/>
      <c r="BC31" s="615"/>
      <c r="BD31" s="615"/>
      <c r="BE31" s="615"/>
      <c r="BF31" s="616"/>
      <c r="BG31" s="687">
        <v>99.6</v>
      </c>
      <c r="BH31" s="683"/>
      <c r="BI31" s="683"/>
      <c r="BJ31" s="683"/>
      <c r="BK31" s="683"/>
      <c r="BL31" s="683"/>
      <c r="BM31" s="623">
        <v>98.9</v>
      </c>
      <c r="BN31" s="683"/>
      <c r="BO31" s="683"/>
      <c r="BP31" s="683"/>
      <c r="BQ31" s="684"/>
      <c r="BR31" s="687">
        <v>99.3</v>
      </c>
      <c r="BS31" s="683"/>
      <c r="BT31" s="683"/>
      <c r="BU31" s="683"/>
      <c r="BV31" s="683"/>
      <c r="BW31" s="683"/>
      <c r="BX31" s="623">
        <v>98.4</v>
      </c>
      <c r="BY31" s="683"/>
      <c r="BZ31" s="683"/>
      <c r="CA31" s="683"/>
      <c r="CB31" s="684"/>
      <c r="CD31" s="679"/>
      <c r="CE31" s="680"/>
      <c r="CF31" s="643" t="s">
        <v>308</v>
      </c>
      <c r="CG31" s="644"/>
      <c r="CH31" s="644"/>
      <c r="CI31" s="644"/>
      <c r="CJ31" s="644"/>
      <c r="CK31" s="644"/>
      <c r="CL31" s="644"/>
      <c r="CM31" s="644"/>
      <c r="CN31" s="644"/>
      <c r="CO31" s="644"/>
      <c r="CP31" s="644"/>
      <c r="CQ31" s="645"/>
      <c r="CR31" s="628">
        <v>119818</v>
      </c>
      <c r="CS31" s="662"/>
      <c r="CT31" s="662"/>
      <c r="CU31" s="662"/>
      <c r="CV31" s="662"/>
      <c r="CW31" s="662"/>
      <c r="CX31" s="662"/>
      <c r="CY31" s="663"/>
      <c r="CZ31" s="633">
        <v>0.3</v>
      </c>
      <c r="DA31" s="664"/>
      <c r="DB31" s="664"/>
      <c r="DC31" s="670"/>
      <c r="DD31" s="637">
        <v>110874</v>
      </c>
      <c r="DE31" s="662"/>
      <c r="DF31" s="662"/>
      <c r="DG31" s="662"/>
      <c r="DH31" s="662"/>
      <c r="DI31" s="662"/>
      <c r="DJ31" s="662"/>
      <c r="DK31" s="663"/>
      <c r="DL31" s="637">
        <v>110871</v>
      </c>
      <c r="DM31" s="662"/>
      <c r="DN31" s="662"/>
      <c r="DO31" s="662"/>
      <c r="DP31" s="662"/>
      <c r="DQ31" s="662"/>
      <c r="DR31" s="662"/>
      <c r="DS31" s="662"/>
      <c r="DT31" s="662"/>
      <c r="DU31" s="662"/>
      <c r="DV31" s="663"/>
      <c r="DW31" s="633">
        <v>0.4</v>
      </c>
      <c r="DX31" s="664"/>
      <c r="DY31" s="664"/>
      <c r="DZ31" s="664"/>
      <c r="EA31" s="664"/>
      <c r="EB31" s="664"/>
      <c r="EC31" s="665"/>
    </row>
    <row r="32" spans="2:133" ht="11.25" customHeight="1" x14ac:dyDescent="0.15">
      <c r="B32" s="625" t="s">
        <v>309</v>
      </c>
      <c r="C32" s="626"/>
      <c r="D32" s="626"/>
      <c r="E32" s="626"/>
      <c r="F32" s="626"/>
      <c r="G32" s="626"/>
      <c r="H32" s="626"/>
      <c r="I32" s="626"/>
      <c r="J32" s="626"/>
      <c r="K32" s="626"/>
      <c r="L32" s="626"/>
      <c r="M32" s="626"/>
      <c r="N32" s="626"/>
      <c r="O32" s="626"/>
      <c r="P32" s="626"/>
      <c r="Q32" s="627"/>
      <c r="R32" s="628">
        <v>13263002</v>
      </c>
      <c r="S32" s="629"/>
      <c r="T32" s="629"/>
      <c r="U32" s="629"/>
      <c r="V32" s="629"/>
      <c r="W32" s="629"/>
      <c r="X32" s="629"/>
      <c r="Y32" s="630"/>
      <c r="Z32" s="631">
        <v>27.3</v>
      </c>
      <c r="AA32" s="631"/>
      <c r="AB32" s="631"/>
      <c r="AC32" s="631"/>
      <c r="AD32" s="632" t="s">
        <v>127</v>
      </c>
      <c r="AE32" s="632"/>
      <c r="AF32" s="632"/>
      <c r="AG32" s="632"/>
      <c r="AH32" s="632"/>
      <c r="AI32" s="632"/>
      <c r="AJ32" s="632"/>
      <c r="AK32" s="632"/>
      <c r="AL32" s="633" t="s">
        <v>127</v>
      </c>
      <c r="AM32" s="634"/>
      <c r="AN32" s="634"/>
      <c r="AO32" s="635"/>
      <c r="AP32" s="690"/>
      <c r="AQ32" s="691"/>
      <c r="AR32" s="691"/>
      <c r="AS32" s="691"/>
      <c r="AT32" s="695"/>
      <c r="AU32" s="361" t="s">
        <v>310</v>
      </c>
      <c r="AV32" s="361"/>
      <c r="AW32" s="361"/>
      <c r="AX32" s="625" t="s">
        <v>311</v>
      </c>
      <c r="AY32" s="626"/>
      <c r="AZ32" s="626"/>
      <c r="BA32" s="626"/>
      <c r="BB32" s="626"/>
      <c r="BC32" s="626"/>
      <c r="BD32" s="626"/>
      <c r="BE32" s="626"/>
      <c r="BF32" s="627"/>
      <c r="BG32" s="697">
        <v>99.5</v>
      </c>
      <c r="BH32" s="662"/>
      <c r="BI32" s="662"/>
      <c r="BJ32" s="662"/>
      <c r="BK32" s="662"/>
      <c r="BL32" s="662"/>
      <c r="BM32" s="634">
        <v>99</v>
      </c>
      <c r="BN32" s="685"/>
      <c r="BO32" s="685"/>
      <c r="BP32" s="685"/>
      <c r="BQ32" s="686"/>
      <c r="BR32" s="697">
        <v>99.3</v>
      </c>
      <c r="BS32" s="662"/>
      <c r="BT32" s="662"/>
      <c r="BU32" s="662"/>
      <c r="BV32" s="662"/>
      <c r="BW32" s="662"/>
      <c r="BX32" s="634">
        <v>98.6</v>
      </c>
      <c r="BY32" s="685"/>
      <c r="BZ32" s="685"/>
      <c r="CA32" s="685"/>
      <c r="CB32" s="686"/>
      <c r="CD32" s="681"/>
      <c r="CE32" s="682"/>
      <c r="CF32" s="643" t="s">
        <v>312</v>
      </c>
      <c r="CG32" s="644"/>
      <c r="CH32" s="644"/>
      <c r="CI32" s="644"/>
      <c r="CJ32" s="644"/>
      <c r="CK32" s="644"/>
      <c r="CL32" s="644"/>
      <c r="CM32" s="644"/>
      <c r="CN32" s="644"/>
      <c r="CO32" s="644"/>
      <c r="CP32" s="644"/>
      <c r="CQ32" s="645"/>
      <c r="CR32" s="628" t="s">
        <v>127</v>
      </c>
      <c r="CS32" s="629"/>
      <c r="CT32" s="629"/>
      <c r="CU32" s="629"/>
      <c r="CV32" s="629"/>
      <c r="CW32" s="629"/>
      <c r="CX32" s="629"/>
      <c r="CY32" s="630"/>
      <c r="CZ32" s="633" t="s">
        <v>127</v>
      </c>
      <c r="DA32" s="664"/>
      <c r="DB32" s="664"/>
      <c r="DC32" s="670"/>
      <c r="DD32" s="637" t="s">
        <v>127</v>
      </c>
      <c r="DE32" s="629"/>
      <c r="DF32" s="629"/>
      <c r="DG32" s="629"/>
      <c r="DH32" s="629"/>
      <c r="DI32" s="629"/>
      <c r="DJ32" s="629"/>
      <c r="DK32" s="630"/>
      <c r="DL32" s="637" t="s">
        <v>127</v>
      </c>
      <c r="DM32" s="629"/>
      <c r="DN32" s="629"/>
      <c r="DO32" s="629"/>
      <c r="DP32" s="629"/>
      <c r="DQ32" s="629"/>
      <c r="DR32" s="629"/>
      <c r="DS32" s="629"/>
      <c r="DT32" s="629"/>
      <c r="DU32" s="629"/>
      <c r="DV32" s="630"/>
      <c r="DW32" s="633" t="s">
        <v>127</v>
      </c>
      <c r="DX32" s="664"/>
      <c r="DY32" s="664"/>
      <c r="DZ32" s="664"/>
      <c r="EA32" s="664"/>
      <c r="EB32" s="664"/>
      <c r="EC32" s="665"/>
    </row>
    <row r="33" spans="2:133" ht="11.25" customHeight="1" x14ac:dyDescent="0.15">
      <c r="B33" s="666" t="s">
        <v>313</v>
      </c>
      <c r="C33" s="667"/>
      <c r="D33" s="667"/>
      <c r="E33" s="667"/>
      <c r="F33" s="667"/>
      <c r="G33" s="667"/>
      <c r="H33" s="667"/>
      <c r="I33" s="667"/>
      <c r="J33" s="667"/>
      <c r="K33" s="667"/>
      <c r="L33" s="667"/>
      <c r="M33" s="667"/>
      <c r="N33" s="667"/>
      <c r="O33" s="667"/>
      <c r="P33" s="667"/>
      <c r="Q33" s="668"/>
      <c r="R33" s="628" t="s">
        <v>127</v>
      </c>
      <c r="S33" s="629"/>
      <c r="T33" s="629"/>
      <c r="U33" s="629"/>
      <c r="V33" s="629"/>
      <c r="W33" s="629"/>
      <c r="X33" s="629"/>
      <c r="Y33" s="630"/>
      <c r="Z33" s="631" t="s">
        <v>127</v>
      </c>
      <c r="AA33" s="631"/>
      <c r="AB33" s="631"/>
      <c r="AC33" s="631"/>
      <c r="AD33" s="632" t="s">
        <v>127</v>
      </c>
      <c r="AE33" s="632"/>
      <c r="AF33" s="632"/>
      <c r="AG33" s="632"/>
      <c r="AH33" s="632"/>
      <c r="AI33" s="632"/>
      <c r="AJ33" s="632"/>
      <c r="AK33" s="632"/>
      <c r="AL33" s="633" t="s">
        <v>127</v>
      </c>
      <c r="AM33" s="634"/>
      <c r="AN33" s="634"/>
      <c r="AO33" s="635"/>
      <c r="AP33" s="692"/>
      <c r="AQ33" s="693"/>
      <c r="AR33" s="693"/>
      <c r="AS33" s="693"/>
      <c r="AT33" s="696"/>
      <c r="AU33" s="359"/>
      <c r="AV33" s="359"/>
      <c r="AW33" s="359"/>
      <c r="AX33" s="672" t="s">
        <v>314</v>
      </c>
      <c r="AY33" s="673"/>
      <c r="AZ33" s="673"/>
      <c r="BA33" s="673"/>
      <c r="BB33" s="673"/>
      <c r="BC33" s="673"/>
      <c r="BD33" s="673"/>
      <c r="BE33" s="673"/>
      <c r="BF33" s="674"/>
      <c r="BG33" s="698">
        <v>99.6</v>
      </c>
      <c r="BH33" s="699"/>
      <c r="BI33" s="699"/>
      <c r="BJ33" s="699"/>
      <c r="BK33" s="699"/>
      <c r="BL33" s="699"/>
      <c r="BM33" s="700">
        <v>98.8</v>
      </c>
      <c r="BN33" s="699"/>
      <c r="BO33" s="699"/>
      <c r="BP33" s="699"/>
      <c r="BQ33" s="701"/>
      <c r="BR33" s="698">
        <v>99.2</v>
      </c>
      <c r="BS33" s="699"/>
      <c r="BT33" s="699"/>
      <c r="BU33" s="699"/>
      <c r="BV33" s="699"/>
      <c r="BW33" s="699"/>
      <c r="BX33" s="700">
        <v>98.1</v>
      </c>
      <c r="BY33" s="699"/>
      <c r="BZ33" s="699"/>
      <c r="CA33" s="699"/>
      <c r="CB33" s="701"/>
      <c r="CD33" s="643" t="s">
        <v>315</v>
      </c>
      <c r="CE33" s="644"/>
      <c r="CF33" s="644"/>
      <c r="CG33" s="644"/>
      <c r="CH33" s="644"/>
      <c r="CI33" s="644"/>
      <c r="CJ33" s="644"/>
      <c r="CK33" s="644"/>
      <c r="CL33" s="644"/>
      <c r="CM33" s="644"/>
      <c r="CN33" s="644"/>
      <c r="CO33" s="644"/>
      <c r="CP33" s="644"/>
      <c r="CQ33" s="645"/>
      <c r="CR33" s="628">
        <v>18034982</v>
      </c>
      <c r="CS33" s="662"/>
      <c r="CT33" s="662"/>
      <c r="CU33" s="662"/>
      <c r="CV33" s="662"/>
      <c r="CW33" s="662"/>
      <c r="CX33" s="662"/>
      <c r="CY33" s="663"/>
      <c r="CZ33" s="633">
        <v>37.9</v>
      </c>
      <c r="DA33" s="664"/>
      <c r="DB33" s="664"/>
      <c r="DC33" s="670"/>
      <c r="DD33" s="637">
        <v>13022553</v>
      </c>
      <c r="DE33" s="662"/>
      <c r="DF33" s="662"/>
      <c r="DG33" s="662"/>
      <c r="DH33" s="662"/>
      <c r="DI33" s="662"/>
      <c r="DJ33" s="662"/>
      <c r="DK33" s="663"/>
      <c r="DL33" s="637">
        <v>9302125</v>
      </c>
      <c r="DM33" s="662"/>
      <c r="DN33" s="662"/>
      <c r="DO33" s="662"/>
      <c r="DP33" s="662"/>
      <c r="DQ33" s="662"/>
      <c r="DR33" s="662"/>
      <c r="DS33" s="662"/>
      <c r="DT33" s="662"/>
      <c r="DU33" s="662"/>
      <c r="DV33" s="663"/>
      <c r="DW33" s="633">
        <v>36.200000000000003</v>
      </c>
      <c r="DX33" s="664"/>
      <c r="DY33" s="664"/>
      <c r="DZ33" s="664"/>
      <c r="EA33" s="664"/>
      <c r="EB33" s="664"/>
      <c r="EC33" s="665"/>
    </row>
    <row r="34" spans="2:133" ht="11.25" customHeight="1" x14ac:dyDescent="0.15">
      <c r="B34" s="625" t="s">
        <v>316</v>
      </c>
      <c r="C34" s="626"/>
      <c r="D34" s="626"/>
      <c r="E34" s="626"/>
      <c r="F34" s="626"/>
      <c r="G34" s="626"/>
      <c r="H34" s="626"/>
      <c r="I34" s="626"/>
      <c r="J34" s="626"/>
      <c r="K34" s="626"/>
      <c r="L34" s="626"/>
      <c r="M34" s="626"/>
      <c r="N34" s="626"/>
      <c r="O34" s="626"/>
      <c r="P34" s="626"/>
      <c r="Q34" s="627"/>
      <c r="R34" s="628">
        <v>3279597</v>
      </c>
      <c r="S34" s="629"/>
      <c r="T34" s="629"/>
      <c r="U34" s="629"/>
      <c r="V34" s="629"/>
      <c r="W34" s="629"/>
      <c r="X34" s="629"/>
      <c r="Y34" s="630"/>
      <c r="Z34" s="631">
        <v>6.8</v>
      </c>
      <c r="AA34" s="631"/>
      <c r="AB34" s="631"/>
      <c r="AC34" s="631"/>
      <c r="AD34" s="632" t="s">
        <v>127</v>
      </c>
      <c r="AE34" s="632"/>
      <c r="AF34" s="632"/>
      <c r="AG34" s="632"/>
      <c r="AH34" s="632"/>
      <c r="AI34" s="632"/>
      <c r="AJ34" s="632"/>
      <c r="AK34" s="632"/>
      <c r="AL34" s="633" t="s">
        <v>127</v>
      </c>
      <c r="AM34" s="634"/>
      <c r="AN34" s="634"/>
      <c r="AO34" s="635"/>
      <c r="AP34" s="214"/>
      <c r="AQ34" s="215"/>
      <c r="AR34" s="361"/>
      <c r="AS34" s="365"/>
      <c r="AT34" s="365"/>
      <c r="AU34" s="365"/>
      <c r="AV34" s="365"/>
      <c r="AW34" s="365"/>
      <c r="AX34" s="365"/>
      <c r="AY34" s="365"/>
      <c r="AZ34" s="365"/>
      <c r="BA34" s="365"/>
      <c r="BB34" s="365"/>
      <c r="BC34" s="365"/>
      <c r="BD34" s="365"/>
      <c r="BE34" s="365"/>
      <c r="BF34" s="36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3" t="s">
        <v>317</v>
      </c>
      <c r="CE34" s="644"/>
      <c r="CF34" s="644"/>
      <c r="CG34" s="644"/>
      <c r="CH34" s="644"/>
      <c r="CI34" s="644"/>
      <c r="CJ34" s="644"/>
      <c r="CK34" s="644"/>
      <c r="CL34" s="644"/>
      <c r="CM34" s="644"/>
      <c r="CN34" s="644"/>
      <c r="CO34" s="644"/>
      <c r="CP34" s="644"/>
      <c r="CQ34" s="645"/>
      <c r="CR34" s="628">
        <v>5875136</v>
      </c>
      <c r="CS34" s="629"/>
      <c r="CT34" s="629"/>
      <c r="CU34" s="629"/>
      <c r="CV34" s="629"/>
      <c r="CW34" s="629"/>
      <c r="CX34" s="629"/>
      <c r="CY34" s="630"/>
      <c r="CZ34" s="633">
        <v>12.3</v>
      </c>
      <c r="DA34" s="664"/>
      <c r="DB34" s="664"/>
      <c r="DC34" s="670"/>
      <c r="DD34" s="637">
        <v>3747949</v>
      </c>
      <c r="DE34" s="629"/>
      <c r="DF34" s="629"/>
      <c r="DG34" s="629"/>
      <c r="DH34" s="629"/>
      <c r="DI34" s="629"/>
      <c r="DJ34" s="629"/>
      <c r="DK34" s="630"/>
      <c r="DL34" s="637">
        <v>3415494</v>
      </c>
      <c r="DM34" s="629"/>
      <c r="DN34" s="629"/>
      <c r="DO34" s="629"/>
      <c r="DP34" s="629"/>
      <c r="DQ34" s="629"/>
      <c r="DR34" s="629"/>
      <c r="DS34" s="629"/>
      <c r="DT34" s="629"/>
      <c r="DU34" s="629"/>
      <c r="DV34" s="630"/>
      <c r="DW34" s="633">
        <v>13.3</v>
      </c>
      <c r="DX34" s="664"/>
      <c r="DY34" s="664"/>
      <c r="DZ34" s="664"/>
      <c r="EA34" s="664"/>
      <c r="EB34" s="664"/>
      <c r="EC34" s="665"/>
    </row>
    <row r="35" spans="2:133" ht="11.25" customHeight="1" x14ac:dyDescent="0.15">
      <c r="B35" s="625" t="s">
        <v>318</v>
      </c>
      <c r="C35" s="626"/>
      <c r="D35" s="626"/>
      <c r="E35" s="626"/>
      <c r="F35" s="626"/>
      <c r="G35" s="626"/>
      <c r="H35" s="626"/>
      <c r="I35" s="626"/>
      <c r="J35" s="626"/>
      <c r="K35" s="626"/>
      <c r="L35" s="626"/>
      <c r="M35" s="626"/>
      <c r="N35" s="626"/>
      <c r="O35" s="626"/>
      <c r="P35" s="626"/>
      <c r="Q35" s="627"/>
      <c r="R35" s="628">
        <v>42225</v>
      </c>
      <c r="S35" s="629"/>
      <c r="T35" s="629"/>
      <c r="U35" s="629"/>
      <c r="V35" s="629"/>
      <c r="W35" s="629"/>
      <c r="X35" s="629"/>
      <c r="Y35" s="630"/>
      <c r="Z35" s="631">
        <v>0.1</v>
      </c>
      <c r="AA35" s="631"/>
      <c r="AB35" s="631"/>
      <c r="AC35" s="631"/>
      <c r="AD35" s="632">
        <v>6390</v>
      </c>
      <c r="AE35" s="632"/>
      <c r="AF35" s="632"/>
      <c r="AG35" s="632"/>
      <c r="AH35" s="632"/>
      <c r="AI35" s="632"/>
      <c r="AJ35" s="632"/>
      <c r="AK35" s="632"/>
      <c r="AL35" s="633">
        <v>0</v>
      </c>
      <c r="AM35" s="634"/>
      <c r="AN35" s="634"/>
      <c r="AO35" s="635"/>
      <c r="AP35" s="216"/>
      <c r="AQ35" s="607" t="s">
        <v>319</v>
      </c>
      <c r="AR35" s="608"/>
      <c r="AS35" s="608"/>
      <c r="AT35" s="608"/>
      <c r="AU35" s="608"/>
      <c r="AV35" s="608"/>
      <c r="AW35" s="608"/>
      <c r="AX35" s="608"/>
      <c r="AY35" s="608"/>
      <c r="AZ35" s="608"/>
      <c r="BA35" s="608"/>
      <c r="BB35" s="608"/>
      <c r="BC35" s="608"/>
      <c r="BD35" s="608"/>
      <c r="BE35" s="608"/>
      <c r="BF35" s="609"/>
      <c r="BG35" s="607" t="s">
        <v>320</v>
      </c>
      <c r="BH35" s="608"/>
      <c r="BI35" s="608"/>
      <c r="BJ35" s="608"/>
      <c r="BK35" s="608"/>
      <c r="BL35" s="608"/>
      <c r="BM35" s="608"/>
      <c r="BN35" s="608"/>
      <c r="BO35" s="608"/>
      <c r="BP35" s="608"/>
      <c r="BQ35" s="608"/>
      <c r="BR35" s="608"/>
      <c r="BS35" s="608"/>
      <c r="BT35" s="608"/>
      <c r="BU35" s="608"/>
      <c r="BV35" s="608"/>
      <c r="BW35" s="608"/>
      <c r="BX35" s="608"/>
      <c r="BY35" s="608"/>
      <c r="BZ35" s="608"/>
      <c r="CA35" s="608"/>
      <c r="CB35" s="609"/>
      <c r="CD35" s="643" t="s">
        <v>321</v>
      </c>
      <c r="CE35" s="644"/>
      <c r="CF35" s="644"/>
      <c r="CG35" s="644"/>
      <c r="CH35" s="644"/>
      <c r="CI35" s="644"/>
      <c r="CJ35" s="644"/>
      <c r="CK35" s="644"/>
      <c r="CL35" s="644"/>
      <c r="CM35" s="644"/>
      <c r="CN35" s="644"/>
      <c r="CO35" s="644"/>
      <c r="CP35" s="644"/>
      <c r="CQ35" s="645"/>
      <c r="CR35" s="628">
        <v>288015</v>
      </c>
      <c r="CS35" s="662"/>
      <c r="CT35" s="662"/>
      <c r="CU35" s="662"/>
      <c r="CV35" s="662"/>
      <c r="CW35" s="662"/>
      <c r="CX35" s="662"/>
      <c r="CY35" s="663"/>
      <c r="CZ35" s="633">
        <v>0.6</v>
      </c>
      <c r="DA35" s="664"/>
      <c r="DB35" s="664"/>
      <c r="DC35" s="670"/>
      <c r="DD35" s="637">
        <v>251403</v>
      </c>
      <c r="DE35" s="662"/>
      <c r="DF35" s="662"/>
      <c r="DG35" s="662"/>
      <c r="DH35" s="662"/>
      <c r="DI35" s="662"/>
      <c r="DJ35" s="662"/>
      <c r="DK35" s="663"/>
      <c r="DL35" s="637">
        <v>251403</v>
      </c>
      <c r="DM35" s="662"/>
      <c r="DN35" s="662"/>
      <c r="DO35" s="662"/>
      <c r="DP35" s="662"/>
      <c r="DQ35" s="662"/>
      <c r="DR35" s="662"/>
      <c r="DS35" s="662"/>
      <c r="DT35" s="662"/>
      <c r="DU35" s="662"/>
      <c r="DV35" s="663"/>
      <c r="DW35" s="633">
        <v>1</v>
      </c>
      <c r="DX35" s="664"/>
      <c r="DY35" s="664"/>
      <c r="DZ35" s="664"/>
      <c r="EA35" s="664"/>
      <c r="EB35" s="664"/>
      <c r="EC35" s="665"/>
    </row>
    <row r="36" spans="2:133" ht="11.25" customHeight="1" x14ac:dyDescent="0.15">
      <c r="B36" s="625" t="s">
        <v>322</v>
      </c>
      <c r="C36" s="626"/>
      <c r="D36" s="626"/>
      <c r="E36" s="626"/>
      <c r="F36" s="626"/>
      <c r="G36" s="626"/>
      <c r="H36" s="626"/>
      <c r="I36" s="626"/>
      <c r="J36" s="626"/>
      <c r="K36" s="626"/>
      <c r="L36" s="626"/>
      <c r="M36" s="626"/>
      <c r="N36" s="626"/>
      <c r="O36" s="626"/>
      <c r="P36" s="626"/>
      <c r="Q36" s="627"/>
      <c r="R36" s="628">
        <v>110771</v>
      </c>
      <c r="S36" s="629"/>
      <c r="T36" s="629"/>
      <c r="U36" s="629"/>
      <c r="V36" s="629"/>
      <c r="W36" s="629"/>
      <c r="X36" s="629"/>
      <c r="Y36" s="630"/>
      <c r="Z36" s="631">
        <v>0.2</v>
      </c>
      <c r="AA36" s="631"/>
      <c r="AB36" s="631"/>
      <c r="AC36" s="631"/>
      <c r="AD36" s="632" t="s">
        <v>127</v>
      </c>
      <c r="AE36" s="632"/>
      <c r="AF36" s="632"/>
      <c r="AG36" s="632"/>
      <c r="AH36" s="632"/>
      <c r="AI36" s="632"/>
      <c r="AJ36" s="632"/>
      <c r="AK36" s="632"/>
      <c r="AL36" s="633" t="s">
        <v>127</v>
      </c>
      <c r="AM36" s="634"/>
      <c r="AN36" s="634"/>
      <c r="AO36" s="635"/>
      <c r="AP36" s="216"/>
      <c r="AQ36" s="702" t="s">
        <v>323</v>
      </c>
      <c r="AR36" s="703"/>
      <c r="AS36" s="703"/>
      <c r="AT36" s="703"/>
      <c r="AU36" s="703"/>
      <c r="AV36" s="703"/>
      <c r="AW36" s="703"/>
      <c r="AX36" s="703"/>
      <c r="AY36" s="704"/>
      <c r="AZ36" s="617">
        <v>5766954</v>
      </c>
      <c r="BA36" s="618"/>
      <c r="BB36" s="618"/>
      <c r="BC36" s="618"/>
      <c r="BD36" s="618"/>
      <c r="BE36" s="618"/>
      <c r="BF36" s="705"/>
      <c r="BG36" s="639" t="s">
        <v>324</v>
      </c>
      <c r="BH36" s="640"/>
      <c r="BI36" s="640"/>
      <c r="BJ36" s="640"/>
      <c r="BK36" s="640"/>
      <c r="BL36" s="640"/>
      <c r="BM36" s="640"/>
      <c r="BN36" s="640"/>
      <c r="BO36" s="640"/>
      <c r="BP36" s="640"/>
      <c r="BQ36" s="640"/>
      <c r="BR36" s="640"/>
      <c r="BS36" s="640"/>
      <c r="BT36" s="640"/>
      <c r="BU36" s="641"/>
      <c r="BV36" s="617">
        <v>362730</v>
      </c>
      <c r="BW36" s="618"/>
      <c r="BX36" s="618"/>
      <c r="BY36" s="618"/>
      <c r="BZ36" s="618"/>
      <c r="CA36" s="618"/>
      <c r="CB36" s="705"/>
      <c r="CD36" s="643" t="s">
        <v>325</v>
      </c>
      <c r="CE36" s="644"/>
      <c r="CF36" s="644"/>
      <c r="CG36" s="644"/>
      <c r="CH36" s="644"/>
      <c r="CI36" s="644"/>
      <c r="CJ36" s="644"/>
      <c r="CK36" s="644"/>
      <c r="CL36" s="644"/>
      <c r="CM36" s="644"/>
      <c r="CN36" s="644"/>
      <c r="CO36" s="644"/>
      <c r="CP36" s="644"/>
      <c r="CQ36" s="645"/>
      <c r="CR36" s="628">
        <v>4195415</v>
      </c>
      <c r="CS36" s="629"/>
      <c r="CT36" s="629"/>
      <c r="CU36" s="629"/>
      <c r="CV36" s="629"/>
      <c r="CW36" s="629"/>
      <c r="CX36" s="629"/>
      <c r="CY36" s="630"/>
      <c r="CZ36" s="633">
        <v>8.8000000000000007</v>
      </c>
      <c r="DA36" s="664"/>
      <c r="DB36" s="664"/>
      <c r="DC36" s="670"/>
      <c r="DD36" s="637">
        <v>3602745</v>
      </c>
      <c r="DE36" s="629"/>
      <c r="DF36" s="629"/>
      <c r="DG36" s="629"/>
      <c r="DH36" s="629"/>
      <c r="DI36" s="629"/>
      <c r="DJ36" s="629"/>
      <c r="DK36" s="630"/>
      <c r="DL36" s="637">
        <v>2201808</v>
      </c>
      <c r="DM36" s="629"/>
      <c r="DN36" s="629"/>
      <c r="DO36" s="629"/>
      <c r="DP36" s="629"/>
      <c r="DQ36" s="629"/>
      <c r="DR36" s="629"/>
      <c r="DS36" s="629"/>
      <c r="DT36" s="629"/>
      <c r="DU36" s="629"/>
      <c r="DV36" s="630"/>
      <c r="DW36" s="633">
        <v>8.6</v>
      </c>
      <c r="DX36" s="664"/>
      <c r="DY36" s="664"/>
      <c r="DZ36" s="664"/>
      <c r="EA36" s="664"/>
      <c r="EB36" s="664"/>
      <c r="EC36" s="665"/>
    </row>
    <row r="37" spans="2:133" ht="11.25" customHeight="1" x14ac:dyDescent="0.15">
      <c r="B37" s="625" t="s">
        <v>326</v>
      </c>
      <c r="C37" s="626"/>
      <c r="D37" s="626"/>
      <c r="E37" s="626"/>
      <c r="F37" s="626"/>
      <c r="G37" s="626"/>
      <c r="H37" s="626"/>
      <c r="I37" s="626"/>
      <c r="J37" s="626"/>
      <c r="K37" s="626"/>
      <c r="L37" s="626"/>
      <c r="M37" s="626"/>
      <c r="N37" s="626"/>
      <c r="O37" s="626"/>
      <c r="P37" s="626"/>
      <c r="Q37" s="627"/>
      <c r="R37" s="628">
        <v>293172</v>
      </c>
      <c r="S37" s="629"/>
      <c r="T37" s="629"/>
      <c r="U37" s="629"/>
      <c r="V37" s="629"/>
      <c r="W37" s="629"/>
      <c r="X37" s="629"/>
      <c r="Y37" s="630"/>
      <c r="Z37" s="631">
        <v>0.6</v>
      </c>
      <c r="AA37" s="631"/>
      <c r="AB37" s="631"/>
      <c r="AC37" s="631"/>
      <c r="AD37" s="632" t="s">
        <v>127</v>
      </c>
      <c r="AE37" s="632"/>
      <c r="AF37" s="632"/>
      <c r="AG37" s="632"/>
      <c r="AH37" s="632"/>
      <c r="AI37" s="632"/>
      <c r="AJ37" s="632"/>
      <c r="AK37" s="632"/>
      <c r="AL37" s="633" t="s">
        <v>127</v>
      </c>
      <c r="AM37" s="634"/>
      <c r="AN37" s="634"/>
      <c r="AO37" s="635"/>
      <c r="AQ37" s="706" t="s">
        <v>327</v>
      </c>
      <c r="AR37" s="707"/>
      <c r="AS37" s="707"/>
      <c r="AT37" s="707"/>
      <c r="AU37" s="707"/>
      <c r="AV37" s="707"/>
      <c r="AW37" s="707"/>
      <c r="AX37" s="707"/>
      <c r="AY37" s="708"/>
      <c r="AZ37" s="628">
        <v>981110</v>
      </c>
      <c r="BA37" s="629"/>
      <c r="BB37" s="629"/>
      <c r="BC37" s="629"/>
      <c r="BD37" s="662"/>
      <c r="BE37" s="662"/>
      <c r="BF37" s="686"/>
      <c r="BG37" s="643" t="s">
        <v>328</v>
      </c>
      <c r="BH37" s="644"/>
      <c r="BI37" s="644"/>
      <c r="BJ37" s="644"/>
      <c r="BK37" s="644"/>
      <c r="BL37" s="644"/>
      <c r="BM37" s="644"/>
      <c r="BN37" s="644"/>
      <c r="BO37" s="644"/>
      <c r="BP37" s="644"/>
      <c r="BQ37" s="644"/>
      <c r="BR37" s="644"/>
      <c r="BS37" s="644"/>
      <c r="BT37" s="644"/>
      <c r="BU37" s="645"/>
      <c r="BV37" s="628">
        <v>99267</v>
      </c>
      <c r="BW37" s="629"/>
      <c r="BX37" s="629"/>
      <c r="BY37" s="629"/>
      <c r="BZ37" s="629"/>
      <c r="CA37" s="629"/>
      <c r="CB37" s="638"/>
      <c r="CD37" s="643" t="s">
        <v>329</v>
      </c>
      <c r="CE37" s="644"/>
      <c r="CF37" s="644"/>
      <c r="CG37" s="644"/>
      <c r="CH37" s="644"/>
      <c r="CI37" s="644"/>
      <c r="CJ37" s="644"/>
      <c r="CK37" s="644"/>
      <c r="CL37" s="644"/>
      <c r="CM37" s="644"/>
      <c r="CN37" s="644"/>
      <c r="CO37" s="644"/>
      <c r="CP37" s="644"/>
      <c r="CQ37" s="645"/>
      <c r="CR37" s="628">
        <v>788718</v>
      </c>
      <c r="CS37" s="662"/>
      <c r="CT37" s="662"/>
      <c r="CU37" s="662"/>
      <c r="CV37" s="662"/>
      <c r="CW37" s="662"/>
      <c r="CX37" s="662"/>
      <c r="CY37" s="663"/>
      <c r="CZ37" s="633">
        <v>1.7</v>
      </c>
      <c r="DA37" s="664"/>
      <c r="DB37" s="664"/>
      <c r="DC37" s="670"/>
      <c r="DD37" s="637">
        <v>788718</v>
      </c>
      <c r="DE37" s="662"/>
      <c r="DF37" s="662"/>
      <c r="DG37" s="662"/>
      <c r="DH37" s="662"/>
      <c r="DI37" s="662"/>
      <c r="DJ37" s="662"/>
      <c r="DK37" s="663"/>
      <c r="DL37" s="637">
        <v>600544</v>
      </c>
      <c r="DM37" s="662"/>
      <c r="DN37" s="662"/>
      <c r="DO37" s="662"/>
      <c r="DP37" s="662"/>
      <c r="DQ37" s="662"/>
      <c r="DR37" s="662"/>
      <c r="DS37" s="662"/>
      <c r="DT37" s="662"/>
      <c r="DU37" s="662"/>
      <c r="DV37" s="663"/>
      <c r="DW37" s="633">
        <v>2.2999999999999998</v>
      </c>
      <c r="DX37" s="664"/>
      <c r="DY37" s="664"/>
      <c r="DZ37" s="664"/>
      <c r="EA37" s="664"/>
      <c r="EB37" s="664"/>
      <c r="EC37" s="665"/>
    </row>
    <row r="38" spans="2:133" ht="11.25" customHeight="1" x14ac:dyDescent="0.15">
      <c r="B38" s="625" t="s">
        <v>330</v>
      </c>
      <c r="C38" s="626"/>
      <c r="D38" s="626"/>
      <c r="E38" s="626"/>
      <c r="F38" s="626"/>
      <c r="G38" s="626"/>
      <c r="H38" s="626"/>
      <c r="I38" s="626"/>
      <c r="J38" s="626"/>
      <c r="K38" s="626"/>
      <c r="L38" s="626"/>
      <c r="M38" s="626"/>
      <c r="N38" s="626"/>
      <c r="O38" s="626"/>
      <c r="P38" s="626"/>
      <c r="Q38" s="627"/>
      <c r="R38" s="628">
        <v>778577</v>
      </c>
      <c r="S38" s="629"/>
      <c r="T38" s="629"/>
      <c r="U38" s="629"/>
      <c r="V38" s="629"/>
      <c r="W38" s="629"/>
      <c r="X38" s="629"/>
      <c r="Y38" s="630"/>
      <c r="Z38" s="631">
        <v>1.6</v>
      </c>
      <c r="AA38" s="631"/>
      <c r="AB38" s="631"/>
      <c r="AC38" s="631"/>
      <c r="AD38" s="632" t="s">
        <v>127</v>
      </c>
      <c r="AE38" s="632"/>
      <c r="AF38" s="632"/>
      <c r="AG38" s="632"/>
      <c r="AH38" s="632"/>
      <c r="AI38" s="632"/>
      <c r="AJ38" s="632"/>
      <c r="AK38" s="632"/>
      <c r="AL38" s="633" t="s">
        <v>127</v>
      </c>
      <c r="AM38" s="634"/>
      <c r="AN38" s="634"/>
      <c r="AO38" s="635"/>
      <c r="AQ38" s="706" t="s">
        <v>331</v>
      </c>
      <c r="AR38" s="707"/>
      <c r="AS38" s="707"/>
      <c r="AT38" s="707"/>
      <c r="AU38" s="707"/>
      <c r="AV38" s="707"/>
      <c r="AW38" s="707"/>
      <c r="AX38" s="707"/>
      <c r="AY38" s="708"/>
      <c r="AZ38" s="628">
        <v>17332</v>
      </c>
      <c r="BA38" s="629"/>
      <c r="BB38" s="629"/>
      <c r="BC38" s="629"/>
      <c r="BD38" s="662"/>
      <c r="BE38" s="662"/>
      <c r="BF38" s="686"/>
      <c r="BG38" s="643" t="s">
        <v>332</v>
      </c>
      <c r="BH38" s="644"/>
      <c r="BI38" s="644"/>
      <c r="BJ38" s="644"/>
      <c r="BK38" s="644"/>
      <c r="BL38" s="644"/>
      <c r="BM38" s="644"/>
      <c r="BN38" s="644"/>
      <c r="BO38" s="644"/>
      <c r="BP38" s="644"/>
      <c r="BQ38" s="644"/>
      <c r="BR38" s="644"/>
      <c r="BS38" s="644"/>
      <c r="BT38" s="644"/>
      <c r="BU38" s="645"/>
      <c r="BV38" s="628">
        <v>15123</v>
      </c>
      <c r="BW38" s="629"/>
      <c r="BX38" s="629"/>
      <c r="BY38" s="629"/>
      <c r="BZ38" s="629"/>
      <c r="CA38" s="629"/>
      <c r="CB38" s="638"/>
      <c r="CD38" s="643" t="s">
        <v>333</v>
      </c>
      <c r="CE38" s="644"/>
      <c r="CF38" s="644"/>
      <c r="CG38" s="644"/>
      <c r="CH38" s="644"/>
      <c r="CI38" s="644"/>
      <c r="CJ38" s="644"/>
      <c r="CK38" s="644"/>
      <c r="CL38" s="644"/>
      <c r="CM38" s="644"/>
      <c r="CN38" s="644"/>
      <c r="CO38" s="644"/>
      <c r="CP38" s="644"/>
      <c r="CQ38" s="645"/>
      <c r="CR38" s="628">
        <v>4768512</v>
      </c>
      <c r="CS38" s="629"/>
      <c r="CT38" s="629"/>
      <c r="CU38" s="629"/>
      <c r="CV38" s="629"/>
      <c r="CW38" s="629"/>
      <c r="CX38" s="629"/>
      <c r="CY38" s="630"/>
      <c r="CZ38" s="633">
        <v>10</v>
      </c>
      <c r="DA38" s="664"/>
      <c r="DB38" s="664"/>
      <c r="DC38" s="670"/>
      <c r="DD38" s="637">
        <v>3710979</v>
      </c>
      <c r="DE38" s="629"/>
      <c r="DF38" s="629"/>
      <c r="DG38" s="629"/>
      <c r="DH38" s="629"/>
      <c r="DI38" s="629"/>
      <c r="DJ38" s="629"/>
      <c r="DK38" s="630"/>
      <c r="DL38" s="637">
        <v>3433420</v>
      </c>
      <c r="DM38" s="629"/>
      <c r="DN38" s="629"/>
      <c r="DO38" s="629"/>
      <c r="DP38" s="629"/>
      <c r="DQ38" s="629"/>
      <c r="DR38" s="629"/>
      <c r="DS38" s="629"/>
      <c r="DT38" s="629"/>
      <c r="DU38" s="629"/>
      <c r="DV38" s="630"/>
      <c r="DW38" s="633">
        <v>13.4</v>
      </c>
      <c r="DX38" s="664"/>
      <c r="DY38" s="664"/>
      <c r="DZ38" s="664"/>
      <c r="EA38" s="664"/>
      <c r="EB38" s="664"/>
      <c r="EC38" s="665"/>
    </row>
    <row r="39" spans="2:133" ht="11.25" customHeight="1" x14ac:dyDescent="0.15">
      <c r="B39" s="625" t="s">
        <v>334</v>
      </c>
      <c r="C39" s="626"/>
      <c r="D39" s="626"/>
      <c r="E39" s="626"/>
      <c r="F39" s="626"/>
      <c r="G39" s="626"/>
      <c r="H39" s="626"/>
      <c r="I39" s="626"/>
      <c r="J39" s="626"/>
      <c r="K39" s="626"/>
      <c r="L39" s="626"/>
      <c r="M39" s="626"/>
      <c r="N39" s="626"/>
      <c r="O39" s="626"/>
      <c r="P39" s="626"/>
      <c r="Q39" s="627"/>
      <c r="R39" s="628">
        <v>1851379</v>
      </c>
      <c r="S39" s="629"/>
      <c r="T39" s="629"/>
      <c r="U39" s="629"/>
      <c r="V39" s="629"/>
      <c r="W39" s="629"/>
      <c r="X39" s="629"/>
      <c r="Y39" s="630"/>
      <c r="Z39" s="631">
        <v>3.8</v>
      </c>
      <c r="AA39" s="631"/>
      <c r="AB39" s="631"/>
      <c r="AC39" s="631"/>
      <c r="AD39" s="632">
        <v>2038</v>
      </c>
      <c r="AE39" s="632"/>
      <c r="AF39" s="632"/>
      <c r="AG39" s="632"/>
      <c r="AH39" s="632"/>
      <c r="AI39" s="632"/>
      <c r="AJ39" s="632"/>
      <c r="AK39" s="632"/>
      <c r="AL39" s="633">
        <v>0</v>
      </c>
      <c r="AM39" s="634"/>
      <c r="AN39" s="634"/>
      <c r="AO39" s="635"/>
      <c r="AQ39" s="706" t="s">
        <v>335</v>
      </c>
      <c r="AR39" s="707"/>
      <c r="AS39" s="707"/>
      <c r="AT39" s="707"/>
      <c r="AU39" s="707"/>
      <c r="AV39" s="707"/>
      <c r="AW39" s="707"/>
      <c r="AX39" s="707"/>
      <c r="AY39" s="708"/>
      <c r="AZ39" s="628" t="s">
        <v>127</v>
      </c>
      <c r="BA39" s="629"/>
      <c r="BB39" s="629"/>
      <c r="BC39" s="629"/>
      <c r="BD39" s="662"/>
      <c r="BE39" s="662"/>
      <c r="BF39" s="686"/>
      <c r="BG39" s="643" t="s">
        <v>336</v>
      </c>
      <c r="BH39" s="644"/>
      <c r="BI39" s="644"/>
      <c r="BJ39" s="644"/>
      <c r="BK39" s="644"/>
      <c r="BL39" s="644"/>
      <c r="BM39" s="644"/>
      <c r="BN39" s="644"/>
      <c r="BO39" s="644"/>
      <c r="BP39" s="644"/>
      <c r="BQ39" s="644"/>
      <c r="BR39" s="644"/>
      <c r="BS39" s="644"/>
      <c r="BT39" s="644"/>
      <c r="BU39" s="645"/>
      <c r="BV39" s="628">
        <v>23326</v>
      </c>
      <c r="BW39" s="629"/>
      <c r="BX39" s="629"/>
      <c r="BY39" s="629"/>
      <c r="BZ39" s="629"/>
      <c r="CA39" s="629"/>
      <c r="CB39" s="638"/>
      <c r="CD39" s="643" t="s">
        <v>337</v>
      </c>
      <c r="CE39" s="644"/>
      <c r="CF39" s="644"/>
      <c r="CG39" s="644"/>
      <c r="CH39" s="644"/>
      <c r="CI39" s="644"/>
      <c r="CJ39" s="644"/>
      <c r="CK39" s="644"/>
      <c r="CL39" s="644"/>
      <c r="CM39" s="644"/>
      <c r="CN39" s="644"/>
      <c r="CO39" s="644"/>
      <c r="CP39" s="644"/>
      <c r="CQ39" s="645"/>
      <c r="CR39" s="628">
        <v>1850904</v>
      </c>
      <c r="CS39" s="662"/>
      <c r="CT39" s="662"/>
      <c r="CU39" s="662"/>
      <c r="CV39" s="662"/>
      <c r="CW39" s="662"/>
      <c r="CX39" s="662"/>
      <c r="CY39" s="663"/>
      <c r="CZ39" s="633">
        <v>3.9</v>
      </c>
      <c r="DA39" s="664"/>
      <c r="DB39" s="664"/>
      <c r="DC39" s="670"/>
      <c r="DD39" s="637">
        <v>1709477</v>
      </c>
      <c r="DE39" s="662"/>
      <c r="DF39" s="662"/>
      <c r="DG39" s="662"/>
      <c r="DH39" s="662"/>
      <c r="DI39" s="662"/>
      <c r="DJ39" s="662"/>
      <c r="DK39" s="663"/>
      <c r="DL39" s="637" t="s">
        <v>127</v>
      </c>
      <c r="DM39" s="662"/>
      <c r="DN39" s="662"/>
      <c r="DO39" s="662"/>
      <c r="DP39" s="662"/>
      <c r="DQ39" s="662"/>
      <c r="DR39" s="662"/>
      <c r="DS39" s="662"/>
      <c r="DT39" s="662"/>
      <c r="DU39" s="662"/>
      <c r="DV39" s="663"/>
      <c r="DW39" s="633" t="s">
        <v>127</v>
      </c>
      <c r="DX39" s="664"/>
      <c r="DY39" s="664"/>
      <c r="DZ39" s="664"/>
      <c r="EA39" s="664"/>
      <c r="EB39" s="664"/>
      <c r="EC39" s="665"/>
    </row>
    <row r="40" spans="2:133" ht="11.25" customHeight="1" x14ac:dyDescent="0.15">
      <c r="B40" s="625" t="s">
        <v>338</v>
      </c>
      <c r="C40" s="626"/>
      <c r="D40" s="626"/>
      <c r="E40" s="626"/>
      <c r="F40" s="626"/>
      <c r="G40" s="626"/>
      <c r="H40" s="626"/>
      <c r="I40" s="626"/>
      <c r="J40" s="626"/>
      <c r="K40" s="626"/>
      <c r="L40" s="626"/>
      <c r="M40" s="626"/>
      <c r="N40" s="626"/>
      <c r="O40" s="626"/>
      <c r="P40" s="626"/>
      <c r="Q40" s="627"/>
      <c r="R40" s="628">
        <v>2062400</v>
      </c>
      <c r="S40" s="629"/>
      <c r="T40" s="629"/>
      <c r="U40" s="629"/>
      <c r="V40" s="629"/>
      <c r="W40" s="629"/>
      <c r="X40" s="629"/>
      <c r="Y40" s="630"/>
      <c r="Z40" s="631">
        <v>4.2</v>
      </c>
      <c r="AA40" s="631"/>
      <c r="AB40" s="631"/>
      <c r="AC40" s="631"/>
      <c r="AD40" s="632" t="s">
        <v>127</v>
      </c>
      <c r="AE40" s="632"/>
      <c r="AF40" s="632"/>
      <c r="AG40" s="632"/>
      <c r="AH40" s="632"/>
      <c r="AI40" s="632"/>
      <c r="AJ40" s="632"/>
      <c r="AK40" s="632"/>
      <c r="AL40" s="633" t="s">
        <v>127</v>
      </c>
      <c r="AM40" s="634"/>
      <c r="AN40" s="634"/>
      <c r="AO40" s="635"/>
      <c r="AQ40" s="706" t="s">
        <v>339</v>
      </c>
      <c r="AR40" s="707"/>
      <c r="AS40" s="707"/>
      <c r="AT40" s="707"/>
      <c r="AU40" s="707"/>
      <c r="AV40" s="707"/>
      <c r="AW40" s="707"/>
      <c r="AX40" s="707"/>
      <c r="AY40" s="708"/>
      <c r="AZ40" s="628" t="s">
        <v>127</v>
      </c>
      <c r="BA40" s="629"/>
      <c r="BB40" s="629"/>
      <c r="BC40" s="629"/>
      <c r="BD40" s="662"/>
      <c r="BE40" s="662"/>
      <c r="BF40" s="686"/>
      <c r="BG40" s="709" t="s">
        <v>340</v>
      </c>
      <c r="BH40" s="710"/>
      <c r="BI40" s="710"/>
      <c r="BJ40" s="710"/>
      <c r="BK40" s="710"/>
      <c r="BL40" s="363"/>
      <c r="BM40" s="644" t="s">
        <v>341</v>
      </c>
      <c r="BN40" s="644"/>
      <c r="BO40" s="644"/>
      <c r="BP40" s="644"/>
      <c r="BQ40" s="644"/>
      <c r="BR40" s="644"/>
      <c r="BS40" s="644"/>
      <c r="BT40" s="644"/>
      <c r="BU40" s="645"/>
      <c r="BV40" s="628">
        <v>102</v>
      </c>
      <c r="BW40" s="629"/>
      <c r="BX40" s="629"/>
      <c r="BY40" s="629"/>
      <c r="BZ40" s="629"/>
      <c r="CA40" s="629"/>
      <c r="CB40" s="638"/>
      <c r="CD40" s="643" t="s">
        <v>342</v>
      </c>
      <c r="CE40" s="644"/>
      <c r="CF40" s="644"/>
      <c r="CG40" s="644"/>
      <c r="CH40" s="644"/>
      <c r="CI40" s="644"/>
      <c r="CJ40" s="644"/>
      <c r="CK40" s="644"/>
      <c r="CL40" s="644"/>
      <c r="CM40" s="644"/>
      <c r="CN40" s="644"/>
      <c r="CO40" s="644"/>
      <c r="CP40" s="644"/>
      <c r="CQ40" s="645"/>
      <c r="CR40" s="628">
        <v>1057000</v>
      </c>
      <c r="CS40" s="629"/>
      <c r="CT40" s="629"/>
      <c r="CU40" s="629"/>
      <c r="CV40" s="629"/>
      <c r="CW40" s="629"/>
      <c r="CX40" s="629"/>
      <c r="CY40" s="630"/>
      <c r="CZ40" s="633">
        <v>2.2000000000000002</v>
      </c>
      <c r="DA40" s="664"/>
      <c r="DB40" s="664"/>
      <c r="DC40" s="670"/>
      <c r="DD40" s="637" t="s">
        <v>127</v>
      </c>
      <c r="DE40" s="629"/>
      <c r="DF40" s="629"/>
      <c r="DG40" s="629"/>
      <c r="DH40" s="629"/>
      <c r="DI40" s="629"/>
      <c r="DJ40" s="629"/>
      <c r="DK40" s="630"/>
      <c r="DL40" s="637" t="s">
        <v>127</v>
      </c>
      <c r="DM40" s="629"/>
      <c r="DN40" s="629"/>
      <c r="DO40" s="629"/>
      <c r="DP40" s="629"/>
      <c r="DQ40" s="629"/>
      <c r="DR40" s="629"/>
      <c r="DS40" s="629"/>
      <c r="DT40" s="629"/>
      <c r="DU40" s="629"/>
      <c r="DV40" s="630"/>
      <c r="DW40" s="633" t="s">
        <v>127</v>
      </c>
      <c r="DX40" s="664"/>
      <c r="DY40" s="664"/>
      <c r="DZ40" s="664"/>
      <c r="EA40" s="664"/>
      <c r="EB40" s="664"/>
      <c r="EC40" s="665"/>
    </row>
    <row r="41" spans="2:133" ht="11.25" customHeight="1" x14ac:dyDescent="0.15">
      <c r="B41" s="625" t="s">
        <v>343</v>
      </c>
      <c r="C41" s="626"/>
      <c r="D41" s="626"/>
      <c r="E41" s="626"/>
      <c r="F41" s="626"/>
      <c r="G41" s="626"/>
      <c r="H41" s="626"/>
      <c r="I41" s="626"/>
      <c r="J41" s="626"/>
      <c r="K41" s="626"/>
      <c r="L41" s="626"/>
      <c r="M41" s="626"/>
      <c r="N41" s="626"/>
      <c r="O41" s="626"/>
      <c r="P41" s="626"/>
      <c r="Q41" s="627"/>
      <c r="R41" s="628" t="s">
        <v>127</v>
      </c>
      <c r="S41" s="629"/>
      <c r="T41" s="629"/>
      <c r="U41" s="629"/>
      <c r="V41" s="629"/>
      <c r="W41" s="629"/>
      <c r="X41" s="629"/>
      <c r="Y41" s="630"/>
      <c r="Z41" s="631" t="s">
        <v>127</v>
      </c>
      <c r="AA41" s="631"/>
      <c r="AB41" s="631"/>
      <c r="AC41" s="631"/>
      <c r="AD41" s="632" t="s">
        <v>127</v>
      </c>
      <c r="AE41" s="632"/>
      <c r="AF41" s="632"/>
      <c r="AG41" s="632"/>
      <c r="AH41" s="632"/>
      <c r="AI41" s="632"/>
      <c r="AJ41" s="632"/>
      <c r="AK41" s="632"/>
      <c r="AL41" s="633" t="s">
        <v>127</v>
      </c>
      <c r="AM41" s="634"/>
      <c r="AN41" s="634"/>
      <c r="AO41" s="635"/>
      <c r="AQ41" s="706" t="s">
        <v>344</v>
      </c>
      <c r="AR41" s="707"/>
      <c r="AS41" s="707"/>
      <c r="AT41" s="707"/>
      <c r="AU41" s="707"/>
      <c r="AV41" s="707"/>
      <c r="AW41" s="707"/>
      <c r="AX41" s="707"/>
      <c r="AY41" s="708"/>
      <c r="AZ41" s="628">
        <v>1270788</v>
      </c>
      <c r="BA41" s="629"/>
      <c r="BB41" s="629"/>
      <c r="BC41" s="629"/>
      <c r="BD41" s="662"/>
      <c r="BE41" s="662"/>
      <c r="BF41" s="686"/>
      <c r="BG41" s="709"/>
      <c r="BH41" s="710"/>
      <c r="BI41" s="710"/>
      <c r="BJ41" s="710"/>
      <c r="BK41" s="710"/>
      <c r="BL41" s="363"/>
      <c r="BM41" s="644" t="s">
        <v>345</v>
      </c>
      <c r="BN41" s="644"/>
      <c r="BO41" s="644"/>
      <c r="BP41" s="644"/>
      <c r="BQ41" s="644"/>
      <c r="BR41" s="644"/>
      <c r="BS41" s="644"/>
      <c r="BT41" s="644"/>
      <c r="BU41" s="645"/>
      <c r="BV41" s="628">
        <v>1</v>
      </c>
      <c r="BW41" s="629"/>
      <c r="BX41" s="629"/>
      <c r="BY41" s="629"/>
      <c r="BZ41" s="629"/>
      <c r="CA41" s="629"/>
      <c r="CB41" s="638"/>
      <c r="CD41" s="643" t="s">
        <v>346</v>
      </c>
      <c r="CE41" s="644"/>
      <c r="CF41" s="644"/>
      <c r="CG41" s="644"/>
      <c r="CH41" s="644"/>
      <c r="CI41" s="644"/>
      <c r="CJ41" s="644"/>
      <c r="CK41" s="644"/>
      <c r="CL41" s="644"/>
      <c r="CM41" s="644"/>
      <c r="CN41" s="644"/>
      <c r="CO41" s="644"/>
      <c r="CP41" s="644"/>
      <c r="CQ41" s="645"/>
      <c r="CR41" s="628" t="s">
        <v>127</v>
      </c>
      <c r="CS41" s="662"/>
      <c r="CT41" s="662"/>
      <c r="CU41" s="662"/>
      <c r="CV41" s="662"/>
      <c r="CW41" s="662"/>
      <c r="CX41" s="662"/>
      <c r="CY41" s="663"/>
      <c r="CZ41" s="633" t="s">
        <v>127</v>
      </c>
      <c r="DA41" s="664"/>
      <c r="DB41" s="664"/>
      <c r="DC41" s="670"/>
      <c r="DD41" s="637" t="s">
        <v>127</v>
      </c>
      <c r="DE41" s="662"/>
      <c r="DF41" s="662"/>
      <c r="DG41" s="662"/>
      <c r="DH41" s="662"/>
      <c r="DI41" s="662"/>
      <c r="DJ41" s="662"/>
      <c r="DK41" s="663"/>
      <c r="DL41" s="719"/>
      <c r="DM41" s="720"/>
      <c r="DN41" s="720"/>
      <c r="DO41" s="720"/>
      <c r="DP41" s="720"/>
      <c r="DQ41" s="720"/>
      <c r="DR41" s="720"/>
      <c r="DS41" s="720"/>
      <c r="DT41" s="720"/>
      <c r="DU41" s="720"/>
      <c r="DV41" s="721"/>
      <c r="DW41" s="713"/>
      <c r="DX41" s="714"/>
      <c r="DY41" s="714"/>
      <c r="DZ41" s="714"/>
      <c r="EA41" s="714"/>
      <c r="EB41" s="714"/>
      <c r="EC41" s="715"/>
    </row>
    <row r="42" spans="2:133" ht="11.25" customHeight="1" x14ac:dyDescent="0.15">
      <c r="B42" s="625" t="s">
        <v>347</v>
      </c>
      <c r="C42" s="626"/>
      <c r="D42" s="626"/>
      <c r="E42" s="626"/>
      <c r="F42" s="626"/>
      <c r="G42" s="626"/>
      <c r="H42" s="626"/>
      <c r="I42" s="626"/>
      <c r="J42" s="626"/>
      <c r="K42" s="626"/>
      <c r="L42" s="626"/>
      <c r="M42" s="626"/>
      <c r="N42" s="626"/>
      <c r="O42" s="626"/>
      <c r="P42" s="626"/>
      <c r="Q42" s="627"/>
      <c r="R42" s="628" t="s">
        <v>127</v>
      </c>
      <c r="S42" s="629"/>
      <c r="T42" s="629"/>
      <c r="U42" s="629"/>
      <c r="V42" s="629"/>
      <c r="W42" s="629"/>
      <c r="X42" s="629"/>
      <c r="Y42" s="630"/>
      <c r="Z42" s="631" t="s">
        <v>127</v>
      </c>
      <c r="AA42" s="631"/>
      <c r="AB42" s="631"/>
      <c r="AC42" s="631"/>
      <c r="AD42" s="632" t="s">
        <v>127</v>
      </c>
      <c r="AE42" s="632"/>
      <c r="AF42" s="632"/>
      <c r="AG42" s="632"/>
      <c r="AH42" s="632"/>
      <c r="AI42" s="632"/>
      <c r="AJ42" s="632"/>
      <c r="AK42" s="632"/>
      <c r="AL42" s="633" t="s">
        <v>127</v>
      </c>
      <c r="AM42" s="634"/>
      <c r="AN42" s="634"/>
      <c r="AO42" s="635"/>
      <c r="AQ42" s="716" t="s">
        <v>348</v>
      </c>
      <c r="AR42" s="717"/>
      <c r="AS42" s="717"/>
      <c r="AT42" s="717"/>
      <c r="AU42" s="717"/>
      <c r="AV42" s="717"/>
      <c r="AW42" s="717"/>
      <c r="AX42" s="717"/>
      <c r="AY42" s="718"/>
      <c r="AZ42" s="722">
        <v>3497724</v>
      </c>
      <c r="BA42" s="723"/>
      <c r="BB42" s="723"/>
      <c r="BC42" s="723"/>
      <c r="BD42" s="699"/>
      <c r="BE42" s="699"/>
      <c r="BF42" s="701"/>
      <c r="BG42" s="711"/>
      <c r="BH42" s="712"/>
      <c r="BI42" s="712"/>
      <c r="BJ42" s="712"/>
      <c r="BK42" s="712"/>
      <c r="BL42" s="364"/>
      <c r="BM42" s="654" t="s">
        <v>349</v>
      </c>
      <c r="BN42" s="654"/>
      <c r="BO42" s="654"/>
      <c r="BP42" s="654"/>
      <c r="BQ42" s="654"/>
      <c r="BR42" s="654"/>
      <c r="BS42" s="654"/>
      <c r="BT42" s="654"/>
      <c r="BU42" s="655"/>
      <c r="BV42" s="722">
        <v>367</v>
      </c>
      <c r="BW42" s="723"/>
      <c r="BX42" s="723"/>
      <c r="BY42" s="723"/>
      <c r="BZ42" s="723"/>
      <c r="CA42" s="723"/>
      <c r="CB42" s="735"/>
      <c r="CD42" s="625" t="s">
        <v>350</v>
      </c>
      <c r="CE42" s="626"/>
      <c r="CF42" s="626"/>
      <c r="CG42" s="626"/>
      <c r="CH42" s="626"/>
      <c r="CI42" s="626"/>
      <c r="CJ42" s="626"/>
      <c r="CK42" s="626"/>
      <c r="CL42" s="626"/>
      <c r="CM42" s="626"/>
      <c r="CN42" s="626"/>
      <c r="CO42" s="626"/>
      <c r="CP42" s="626"/>
      <c r="CQ42" s="627"/>
      <c r="CR42" s="628">
        <v>2591390</v>
      </c>
      <c r="CS42" s="662"/>
      <c r="CT42" s="662"/>
      <c r="CU42" s="662"/>
      <c r="CV42" s="662"/>
      <c r="CW42" s="662"/>
      <c r="CX42" s="662"/>
      <c r="CY42" s="663"/>
      <c r="CZ42" s="633">
        <v>5.4</v>
      </c>
      <c r="DA42" s="664"/>
      <c r="DB42" s="664"/>
      <c r="DC42" s="670"/>
      <c r="DD42" s="637">
        <v>1532298</v>
      </c>
      <c r="DE42" s="662"/>
      <c r="DF42" s="662"/>
      <c r="DG42" s="662"/>
      <c r="DH42" s="662"/>
      <c r="DI42" s="662"/>
      <c r="DJ42" s="662"/>
      <c r="DK42" s="663"/>
      <c r="DL42" s="719"/>
      <c r="DM42" s="720"/>
      <c r="DN42" s="720"/>
      <c r="DO42" s="720"/>
      <c r="DP42" s="720"/>
      <c r="DQ42" s="720"/>
      <c r="DR42" s="720"/>
      <c r="DS42" s="720"/>
      <c r="DT42" s="720"/>
      <c r="DU42" s="720"/>
      <c r="DV42" s="721"/>
      <c r="DW42" s="713"/>
      <c r="DX42" s="714"/>
      <c r="DY42" s="714"/>
      <c r="DZ42" s="714"/>
      <c r="EA42" s="714"/>
      <c r="EB42" s="714"/>
      <c r="EC42" s="715"/>
    </row>
    <row r="43" spans="2:133" ht="11.25" customHeight="1" x14ac:dyDescent="0.15">
      <c r="B43" s="625" t="s">
        <v>351</v>
      </c>
      <c r="C43" s="626"/>
      <c r="D43" s="626"/>
      <c r="E43" s="626"/>
      <c r="F43" s="626"/>
      <c r="G43" s="626"/>
      <c r="H43" s="626"/>
      <c r="I43" s="626"/>
      <c r="J43" s="626"/>
      <c r="K43" s="626"/>
      <c r="L43" s="626"/>
      <c r="M43" s="626"/>
      <c r="N43" s="626"/>
      <c r="O43" s="626"/>
      <c r="P43" s="626"/>
      <c r="Q43" s="627"/>
      <c r="R43" s="628">
        <v>1673000</v>
      </c>
      <c r="S43" s="629"/>
      <c r="T43" s="629"/>
      <c r="U43" s="629"/>
      <c r="V43" s="629"/>
      <c r="W43" s="629"/>
      <c r="X43" s="629"/>
      <c r="Y43" s="630"/>
      <c r="Z43" s="631">
        <v>3.4</v>
      </c>
      <c r="AA43" s="631"/>
      <c r="AB43" s="631"/>
      <c r="AC43" s="631"/>
      <c r="AD43" s="632" t="s">
        <v>127</v>
      </c>
      <c r="AE43" s="632"/>
      <c r="AF43" s="632"/>
      <c r="AG43" s="632"/>
      <c r="AH43" s="632"/>
      <c r="AI43" s="632"/>
      <c r="AJ43" s="632"/>
      <c r="AK43" s="632"/>
      <c r="AL43" s="633" t="s">
        <v>127</v>
      </c>
      <c r="AM43" s="634"/>
      <c r="AN43" s="634"/>
      <c r="AO43" s="635"/>
      <c r="BV43" s="217"/>
      <c r="BW43" s="217"/>
      <c r="BX43" s="217"/>
      <c r="BY43" s="217"/>
      <c r="BZ43" s="217"/>
      <c r="CA43" s="217"/>
      <c r="CB43" s="217"/>
      <c r="CD43" s="625" t="s">
        <v>352</v>
      </c>
      <c r="CE43" s="626"/>
      <c r="CF43" s="626"/>
      <c r="CG43" s="626"/>
      <c r="CH43" s="626"/>
      <c r="CI43" s="626"/>
      <c r="CJ43" s="626"/>
      <c r="CK43" s="626"/>
      <c r="CL43" s="626"/>
      <c r="CM43" s="626"/>
      <c r="CN43" s="626"/>
      <c r="CO43" s="626"/>
      <c r="CP43" s="626"/>
      <c r="CQ43" s="627"/>
      <c r="CR43" s="628">
        <v>190981</v>
      </c>
      <c r="CS43" s="662"/>
      <c r="CT43" s="662"/>
      <c r="CU43" s="662"/>
      <c r="CV43" s="662"/>
      <c r="CW43" s="662"/>
      <c r="CX43" s="662"/>
      <c r="CY43" s="663"/>
      <c r="CZ43" s="633">
        <v>0.4</v>
      </c>
      <c r="DA43" s="664"/>
      <c r="DB43" s="664"/>
      <c r="DC43" s="670"/>
      <c r="DD43" s="637">
        <v>190981</v>
      </c>
      <c r="DE43" s="662"/>
      <c r="DF43" s="662"/>
      <c r="DG43" s="662"/>
      <c r="DH43" s="662"/>
      <c r="DI43" s="662"/>
      <c r="DJ43" s="662"/>
      <c r="DK43" s="663"/>
      <c r="DL43" s="719"/>
      <c r="DM43" s="720"/>
      <c r="DN43" s="720"/>
      <c r="DO43" s="720"/>
      <c r="DP43" s="720"/>
      <c r="DQ43" s="720"/>
      <c r="DR43" s="720"/>
      <c r="DS43" s="720"/>
      <c r="DT43" s="720"/>
      <c r="DU43" s="720"/>
      <c r="DV43" s="721"/>
      <c r="DW43" s="713"/>
      <c r="DX43" s="714"/>
      <c r="DY43" s="714"/>
      <c r="DZ43" s="714"/>
      <c r="EA43" s="714"/>
      <c r="EB43" s="714"/>
      <c r="EC43" s="715"/>
    </row>
    <row r="44" spans="2:133" ht="11.25" customHeight="1" x14ac:dyDescent="0.15">
      <c r="B44" s="672" t="s">
        <v>353</v>
      </c>
      <c r="C44" s="673"/>
      <c r="D44" s="673"/>
      <c r="E44" s="673"/>
      <c r="F44" s="673"/>
      <c r="G44" s="673"/>
      <c r="H44" s="673"/>
      <c r="I44" s="673"/>
      <c r="J44" s="673"/>
      <c r="K44" s="673"/>
      <c r="L44" s="673"/>
      <c r="M44" s="673"/>
      <c r="N44" s="673"/>
      <c r="O44" s="673"/>
      <c r="P44" s="673"/>
      <c r="Q44" s="674"/>
      <c r="R44" s="722">
        <v>48565721</v>
      </c>
      <c r="S44" s="723"/>
      <c r="T44" s="723"/>
      <c r="U44" s="723"/>
      <c r="V44" s="723"/>
      <c r="W44" s="723"/>
      <c r="X44" s="723"/>
      <c r="Y44" s="724"/>
      <c r="Z44" s="725">
        <v>100</v>
      </c>
      <c r="AA44" s="725"/>
      <c r="AB44" s="725"/>
      <c r="AC44" s="725"/>
      <c r="AD44" s="726">
        <v>23996996</v>
      </c>
      <c r="AE44" s="726"/>
      <c r="AF44" s="726"/>
      <c r="AG44" s="726"/>
      <c r="AH44" s="726"/>
      <c r="AI44" s="726"/>
      <c r="AJ44" s="726"/>
      <c r="AK44" s="726"/>
      <c r="AL44" s="727">
        <v>100</v>
      </c>
      <c r="AM44" s="700"/>
      <c r="AN44" s="700"/>
      <c r="AO44" s="728"/>
      <c r="CD44" s="729" t="s">
        <v>300</v>
      </c>
      <c r="CE44" s="730"/>
      <c r="CF44" s="625" t="s">
        <v>354</v>
      </c>
      <c r="CG44" s="626"/>
      <c r="CH44" s="626"/>
      <c r="CI44" s="626"/>
      <c r="CJ44" s="626"/>
      <c r="CK44" s="626"/>
      <c r="CL44" s="626"/>
      <c r="CM44" s="626"/>
      <c r="CN44" s="626"/>
      <c r="CO44" s="626"/>
      <c r="CP44" s="626"/>
      <c r="CQ44" s="627"/>
      <c r="CR44" s="628">
        <v>2586421</v>
      </c>
      <c r="CS44" s="629"/>
      <c r="CT44" s="629"/>
      <c r="CU44" s="629"/>
      <c r="CV44" s="629"/>
      <c r="CW44" s="629"/>
      <c r="CX44" s="629"/>
      <c r="CY44" s="630"/>
      <c r="CZ44" s="633">
        <v>5.4</v>
      </c>
      <c r="DA44" s="634"/>
      <c r="DB44" s="634"/>
      <c r="DC44" s="646"/>
      <c r="DD44" s="637">
        <v>1530129</v>
      </c>
      <c r="DE44" s="629"/>
      <c r="DF44" s="629"/>
      <c r="DG44" s="629"/>
      <c r="DH44" s="629"/>
      <c r="DI44" s="629"/>
      <c r="DJ44" s="629"/>
      <c r="DK44" s="630"/>
      <c r="DL44" s="719"/>
      <c r="DM44" s="720"/>
      <c r="DN44" s="720"/>
      <c r="DO44" s="720"/>
      <c r="DP44" s="720"/>
      <c r="DQ44" s="720"/>
      <c r="DR44" s="720"/>
      <c r="DS44" s="720"/>
      <c r="DT44" s="720"/>
      <c r="DU44" s="720"/>
      <c r="DV44" s="721"/>
      <c r="DW44" s="713"/>
      <c r="DX44" s="714"/>
      <c r="DY44" s="714"/>
      <c r="DZ44" s="714"/>
      <c r="EA44" s="714"/>
      <c r="EB44" s="714"/>
      <c r="EC44" s="715"/>
    </row>
    <row r="45" spans="2:133" ht="11.25" customHeight="1" x14ac:dyDescent="0.15">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CD45" s="731"/>
      <c r="CE45" s="732"/>
      <c r="CF45" s="625" t="s">
        <v>355</v>
      </c>
      <c r="CG45" s="626"/>
      <c r="CH45" s="626"/>
      <c r="CI45" s="626"/>
      <c r="CJ45" s="626"/>
      <c r="CK45" s="626"/>
      <c r="CL45" s="626"/>
      <c r="CM45" s="626"/>
      <c r="CN45" s="626"/>
      <c r="CO45" s="626"/>
      <c r="CP45" s="626"/>
      <c r="CQ45" s="627"/>
      <c r="CR45" s="628">
        <v>520168</v>
      </c>
      <c r="CS45" s="662"/>
      <c r="CT45" s="662"/>
      <c r="CU45" s="662"/>
      <c r="CV45" s="662"/>
      <c r="CW45" s="662"/>
      <c r="CX45" s="662"/>
      <c r="CY45" s="663"/>
      <c r="CZ45" s="633">
        <v>1.1000000000000001</v>
      </c>
      <c r="DA45" s="664"/>
      <c r="DB45" s="664"/>
      <c r="DC45" s="670"/>
      <c r="DD45" s="637">
        <v>71248</v>
      </c>
      <c r="DE45" s="662"/>
      <c r="DF45" s="662"/>
      <c r="DG45" s="662"/>
      <c r="DH45" s="662"/>
      <c r="DI45" s="662"/>
      <c r="DJ45" s="662"/>
      <c r="DK45" s="663"/>
      <c r="DL45" s="719"/>
      <c r="DM45" s="720"/>
      <c r="DN45" s="720"/>
      <c r="DO45" s="720"/>
      <c r="DP45" s="720"/>
      <c r="DQ45" s="720"/>
      <c r="DR45" s="720"/>
      <c r="DS45" s="720"/>
      <c r="DT45" s="720"/>
      <c r="DU45" s="720"/>
      <c r="DV45" s="721"/>
      <c r="DW45" s="713"/>
      <c r="DX45" s="714"/>
      <c r="DY45" s="714"/>
      <c r="DZ45" s="714"/>
      <c r="EA45" s="714"/>
      <c r="EB45" s="714"/>
      <c r="EC45" s="715"/>
    </row>
    <row r="46" spans="2:133" ht="11.25" customHeight="1" x14ac:dyDescent="0.15">
      <c r="B46" s="219" t="s">
        <v>356</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CD46" s="731"/>
      <c r="CE46" s="732"/>
      <c r="CF46" s="625" t="s">
        <v>357</v>
      </c>
      <c r="CG46" s="626"/>
      <c r="CH46" s="626"/>
      <c r="CI46" s="626"/>
      <c r="CJ46" s="626"/>
      <c r="CK46" s="626"/>
      <c r="CL46" s="626"/>
      <c r="CM46" s="626"/>
      <c r="CN46" s="626"/>
      <c r="CO46" s="626"/>
      <c r="CP46" s="626"/>
      <c r="CQ46" s="627"/>
      <c r="CR46" s="628">
        <v>2000918</v>
      </c>
      <c r="CS46" s="629"/>
      <c r="CT46" s="629"/>
      <c r="CU46" s="629"/>
      <c r="CV46" s="629"/>
      <c r="CW46" s="629"/>
      <c r="CX46" s="629"/>
      <c r="CY46" s="630"/>
      <c r="CZ46" s="633">
        <v>4.2</v>
      </c>
      <c r="DA46" s="634"/>
      <c r="DB46" s="634"/>
      <c r="DC46" s="646"/>
      <c r="DD46" s="637">
        <v>1455489</v>
      </c>
      <c r="DE46" s="629"/>
      <c r="DF46" s="629"/>
      <c r="DG46" s="629"/>
      <c r="DH46" s="629"/>
      <c r="DI46" s="629"/>
      <c r="DJ46" s="629"/>
      <c r="DK46" s="630"/>
      <c r="DL46" s="719"/>
      <c r="DM46" s="720"/>
      <c r="DN46" s="720"/>
      <c r="DO46" s="720"/>
      <c r="DP46" s="720"/>
      <c r="DQ46" s="720"/>
      <c r="DR46" s="720"/>
      <c r="DS46" s="720"/>
      <c r="DT46" s="720"/>
      <c r="DU46" s="720"/>
      <c r="DV46" s="721"/>
      <c r="DW46" s="713"/>
      <c r="DX46" s="714"/>
      <c r="DY46" s="714"/>
      <c r="DZ46" s="714"/>
      <c r="EA46" s="714"/>
      <c r="EB46" s="714"/>
      <c r="EC46" s="715"/>
    </row>
    <row r="47" spans="2:133" ht="11.25" customHeight="1" x14ac:dyDescent="0.15">
      <c r="B47" s="747" t="s">
        <v>358</v>
      </c>
      <c r="C47" s="747"/>
      <c r="D47" s="747"/>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747"/>
      <c r="AD47" s="747"/>
      <c r="AE47" s="747"/>
      <c r="AF47" s="747"/>
      <c r="AG47" s="747"/>
      <c r="AH47" s="747"/>
      <c r="AI47" s="747"/>
      <c r="AJ47" s="747"/>
      <c r="AK47" s="747"/>
      <c r="AL47" s="747"/>
      <c r="AM47" s="747"/>
      <c r="AN47" s="747"/>
      <c r="AO47" s="747"/>
      <c r="AP47" s="747"/>
      <c r="AQ47" s="747"/>
      <c r="AR47" s="747"/>
      <c r="AS47" s="747"/>
      <c r="AT47" s="747"/>
      <c r="AU47" s="747"/>
      <c r="AV47" s="747"/>
      <c r="AW47" s="747"/>
      <c r="AX47" s="747"/>
      <c r="AY47" s="747"/>
      <c r="AZ47" s="747"/>
      <c r="BA47" s="747"/>
      <c r="BB47" s="747"/>
      <c r="BC47" s="747"/>
      <c r="BD47" s="747"/>
      <c r="BE47" s="747"/>
      <c r="BF47" s="747"/>
      <c r="BG47" s="747"/>
      <c r="BH47" s="747"/>
      <c r="BI47" s="747"/>
      <c r="BJ47" s="747"/>
      <c r="BK47" s="747"/>
      <c r="BL47" s="747"/>
      <c r="BM47" s="747"/>
      <c r="BN47" s="747"/>
      <c r="BO47" s="747"/>
      <c r="BP47" s="747"/>
      <c r="BQ47" s="747"/>
      <c r="BR47" s="747"/>
      <c r="BS47" s="747"/>
      <c r="BT47" s="747"/>
      <c r="BU47" s="747"/>
      <c r="BV47" s="747"/>
      <c r="BW47" s="747"/>
      <c r="BX47" s="747"/>
      <c r="BY47" s="747"/>
      <c r="BZ47" s="747"/>
      <c r="CA47" s="747"/>
      <c r="CB47" s="747"/>
      <c r="CD47" s="731"/>
      <c r="CE47" s="732"/>
      <c r="CF47" s="625" t="s">
        <v>359</v>
      </c>
      <c r="CG47" s="626"/>
      <c r="CH47" s="626"/>
      <c r="CI47" s="626"/>
      <c r="CJ47" s="626"/>
      <c r="CK47" s="626"/>
      <c r="CL47" s="626"/>
      <c r="CM47" s="626"/>
      <c r="CN47" s="626"/>
      <c r="CO47" s="626"/>
      <c r="CP47" s="626"/>
      <c r="CQ47" s="627"/>
      <c r="CR47" s="628">
        <v>4969</v>
      </c>
      <c r="CS47" s="662"/>
      <c r="CT47" s="662"/>
      <c r="CU47" s="662"/>
      <c r="CV47" s="662"/>
      <c r="CW47" s="662"/>
      <c r="CX47" s="662"/>
      <c r="CY47" s="663"/>
      <c r="CZ47" s="633">
        <v>0</v>
      </c>
      <c r="DA47" s="664"/>
      <c r="DB47" s="664"/>
      <c r="DC47" s="670"/>
      <c r="DD47" s="637">
        <v>2169</v>
      </c>
      <c r="DE47" s="662"/>
      <c r="DF47" s="662"/>
      <c r="DG47" s="662"/>
      <c r="DH47" s="662"/>
      <c r="DI47" s="662"/>
      <c r="DJ47" s="662"/>
      <c r="DK47" s="663"/>
      <c r="DL47" s="719"/>
      <c r="DM47" s="720"/>
      <c r="DN47" s="720"/>
      <c r="DO47" s="720"/>
      <c r="DP47" s="720"/>
      <c r="DQ47" s="720"/>
      <c r="DR47" s="720"/>
      <c r="DS47" s="720"/>
      <c r="DT47" s="720"/>
      <c r="DU47" s="720"/>
      <c r="DV47" s="721"/>
      <c r="DW47" s="713"/>
      <c r="DX47" s="714"/>
      <c r="DY47" s="714"/>
      <c r="DZ47" s="714"/>
      <c r="EA47" s="714"/>
      <c r="EB47" s="714"/>
      <c r="EC47" s="715"/>
    </row>
    <row r="48" spans="2:133" x14ac:dyDescent="0.15">
      <c r="B48" s="746" t="s">
        <v>360</v>
      </c>
      <c r="C48" s="746"/>
      <c r="D48" s="746"/>
      <c r="E48" s="746"/>
      <c r="F48" s="746"/>
      <c r="G48" s="746"/>
      <c r="H48" s="746"/>
      <c r="I48" s="746"/>
      <c r="J48" s="746"/>
      <c r="K48" s="746"/>
      <c r="L48" s="746"/>
      <c r="M48" s="746"/>
      <c r="N48" s="746"/>
      <c r="O48" s="746"/>
      <c r="P48" s="746"/>
      <c r="Q48" s="746"/>
      <c r="R48" s="746"/>
      <c r="S48" s="746"/>
      <c r="T48" s="746"/>
      <c r="U48" s="746"/>
      <c r="V48" s="746"/>
      <c r="W48" s="746"/>
      <c r="X48" s="746"/>
      <c r="Y48" s="746"/>
      <c r="Z48" s="746"/>
      <c r="AA48" s="746"/>
      <c r="AB48" s="746"/>
      <c r="AC48" s="746"/>
      <c r="AD48" s="746"/>
      <c r="AE48" s="746"/>
      <c r="AF48" s="746"/>
      <c r="AG48" s="746"/>
      <c r="AH48" s="746"/>
      <c r="AI48" s="746"/>
      <c r="AJ48" s="746"/>
      <c r="AK48" s="746"/>
      <c r="AL48" s="746"/>
      <c r="AM48" s="746"/>
      <c r="AN48" s="746"/>
      <c r="AO48" s="746"/>
      <c r="AP48" s="746"/>
      <c r="AQ48" s="746"/>
      <c r="AR48" s="746"/>
      <c r="AS48" s="746"/>
      <c r="AT48" s="746"/>
      <c r="AU48" s="746"/>
      <c r="AV48" s="746"/>
      <c r="AW48" s="746"/>
      <c r="AX48" s="746"/>
      <c r="AY48" s="746"/>
      <c r="AZ48" s="746"/>
      <c r="BA48" s="746"/>
      <c r="BB48" s="746"/>
      <c r="BC48" s="746"/>
      <c r="BD48" s="746"/>
      <c r="BE48" s="746"/>
      <c r="BF48" s="746"/>
      <c r="BG48" s="746"/>
      <c r="BH48" s="746"/>
      <c r="BI48" s="746"/>
      <c r="BJ48" s="746"/>
      <c r="BK48" s="746"/>
      <c r="BL48" s="746"/>
      <c r="BM48" s="746"/>
      <c r="BN48" s="746"/>
      <c r="BO48" s="746"/>
      <c r="BP48" s="746"/>
      <c r="BQ48" s="746"/>
      <c r="BR48" s="746"/>
      <c r="BS48" s="746"/>
      <c r="BT48" s="746"/>
      <c r="BU48" s="746"/>
      <c r="BV48" s="746"/>
      <c r="BW48" s="746"/>
      <c r="BX48" s="746"/>
      <c r="BY48" s="746"/>
      <c r="BZ48" s="746"/>
      <c r="CA48" s="746"/>
      <c r="CB48" s="746"/>
      <c r="CD48" s="733"/>
      <c r="CE48" s="734"/>
      <c r="CF48" s="625" t="s">
        <v>361</v>
      </c>
      <c r="CG48" s="626"/>
      <c r="CH48" s="626"/>
      <c r="CI48" s="626"/>
      <c r="CJ48" s="626"/>
      <c r="CK48" s="626"/>
      <c r="CL48" s="626"/>
      <c r="CM48" s="626"/>
      <c r="CN48" s="626"/>
      <c r="CO48" s="626"/>
      <c r="CP48" s="626"/>
      <c r="CQ48" s="627"/>
      <c r="CR48" s="628" t="s">
        <v>127</v>
      </c>
      <c r="CS48" s="629"/>
      <c r="CT48" s="629"/>
      <c r="CU48" s="629"/>
      <c r="CV48" s="629"/>
      <c r="CW48" s="629"/>
      <c r="CX48" s="629"/>
      <c r="CY48" s="630"/>
      <c r="CZ48" s="633" t="s">
        <v>127</v>
      </c>
      <c r="DA48" s="634"/>
      <c r="DB48" s="634"/>
      <c r="DC48" s="646"/>
      <c r="DD48" s="637" t="s">
        <v>127</v>
      </c>
      <c r="DE48" s="629"/>
      <c r="DF48" s="629"/>
      <c r="DG48" s="629"/>
      <c r="DH48" s="629"/>
      <c r="DI48" s="629"/>
      <c r="DJ48" s="629"/>
      <c r="DK48" s="630"/>
      <c r="DL48" s="719"/>
      <c r="DM48" s="720"/>
      <c r="DN48" s="720"/>
      <c r="DO48" s="720"/>
      <c r="DP48" s="720"/>
      <c r="DQ48" s="720"/>
      <c r="DR48" s="720"/>
      <c r="DS48" s="720"/>
      <c r="DT48" s="720"/>
      <c r="DU48" s="720"/>
      <c r="DV48" s="721"/>
      <c r="DW48" s="713"/>
      <c r="DX48" s="714"/>
      <c r="DY48" s="714"/>
      <c r="DZ48" s="714"/>
      <c r="EA48" s="714"/>
      <c r="EB48" s="714"/>
      <c r="EC48" s="715"/>
    </row>
    <row r="49" spans="2:133" ht="11.25" customHeight="1" x14ac:dyDescent="0.15">
      <c r="B49" s="362"/>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CD49" s="672" t="s">
        <v>362</v>
      </c>
      <c r="CE49" s="673"/>
      <c r="CF49" s="673"/>
      <c r="CG49" s="673"/>
      <c r="CH49" s="673"/>
      <c r="CI49" s="673"/>
      <c r="CJ49" s="673"/>
      <c r="CK49" s="673"/>
      <c r="CL49" s="673"/>
      <c r="CM49" s="673"/>
      <c r="CN49" s="673"/>
      <c r="CO49" s="673"/>
      <c r="CP49" s="673"/>
      <c r="CQ49" s="674"/>
      <c r="CR49" s="722">
        <v>47591131</v>
      </c>
      <c r="CS49" s="699"/>
      <c r="CT49" s="699"/>
      <c r="CU49" s="699"/>
      <c r="CV49" s="699"/>
      <c r="CW49" s="699"/>
      <c r="CX49" s="699"/>
      <c r="CY49" s="736"/>
      <c r="CZ49" s="727">
        <v>100</v>
      </c>
      <c r="DA49" s="737"/>
      <c r="DB49" s="737"/>
      <c r="DC49" s="738"/>
      <c r="DD49" s="739">
        <v>28207751</v>
      </c>
      <c r="DE49" s="699"/>
      <c r="DF49" s="699"/>
      <c r="DG49" s="699"/>
      <c r="DH49" s="699"/>
      <c r="DI49" s="699"/>
      <c r="DJ49" s="699"/>
      <c r="DK49" s="736"/>
      <c r="DL49" s="740"/>
      <c r="DM49" s="741"/>
      <c r="DN49" s="741"/>
      <c r="DO49" s="741"/>
      <c r="DP49" s="741"/>
      <c r="DQ49" s="741"/>
      <c r="DR49" s="741"/>
      <c r="DS49" s="741"/>
      <c r="DT49" s="741"/>
      <c r="DU49" s="741"/>
      <c r="DV49" s="742"/>
      <c r="DW49" s="743"/>
      <c r="DX49" s="744"/>
      <c r="DY49" s="744"/>
      <c r="DZ49" s="744"/>
      <c r="EA49" s="744"/>
      <c r="EB49" s="744"/>
      <c r="EC49" s="745"/>
    </row>
    <row r="50" spans="2:133" hidden="1" x14ac:dyDescent="0.15">
      <c r="B50" s="360"/>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48" t="s">
        <v>363</v>
      </c>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748"/>
      <c r="AQ2" s="748"/>
      <c r="AR2" s="748"/>
      <c r="AS2" s="748"/>
      <c r="AT2" s="748"/>
      <c r="AU2" s="748"/>
      <c r="AV2" s="748"/>
      <c r="AW2" s="748"/>
      <c r="AX2" s="748"/>
      <c r="AY2" s="748"/>
      <c r="AZ2" s="748"/>
      <c r="BA2" s="748"/>
      <c r="BB2" s="748"/>
      <c r="BC2" s="748"/>
      <c r="BD2" s="748"/>
      <c r="BE2" s="748"/>
      <c r="BF2" s="748"/>
      <c r="BG2" s="748"/>
      <c r="BH2" s="748"/>
      <c r="BI2" s="74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49" t="s">
        <v>364</v>
      </c>
      <c r="DK2" s="750"/>
      <c r="DL2" s="750"/>
      <c r="DM2" s="750"/>
      <c r="DN2" s="750"/>
      <c r="DO2" s="751"/>
      <c r="DP2" s="222"/>
      <c r="DQ2" s="749" t="s">
        <v>365</v>
      </c>
      <c r="DR2" s="750"/>
      <c r="DS2" s="750"/>
      <c r="DT2" s="750"/>
      <c r="DU2" s="750"/>
      <c r="DV2" s="750"/>
      <c r="DW2" s="750"/>
      <c r="DX2" s="750"/>
      <c r="DY2" s="750"/>
      <c r="DZ2" s="75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52" t="s">
        <v>366</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26"/>
      <c r="BA4" s="226"/>
      <c r="BB4" s="226"/>
      <c r="BC4" s="226"/>
      <c r="BD4" s="226"/>
      <c r="BE4" s="227"/>
      <c r="BF4" s="227"/>
      <c r="BG4" s="227"/>
      <c r="BH4" s="227"/>
      <c r="BI4" s="227"/>
      <c r="BJ4" s="227"/>
      <c r="BK4" s="227"/>
      <c r="BL4" s="227"/>
      <c r="BM4" s="227"/>
      <c r="BN4" s="227"/>
      <c r="BO4" s="227"/>
      <c r="BP4" s="227"/>
      <c r="BQ4" s="753" t="s">
        <v>367</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228"/>
    </row>
    <row r="5" spans="1:131" s="229" customFormat="1" ht="26.25" customHeight="1" x14ac:dyDescent="0.15">
      <c r="A5" s="754" t="s">
        <v>368</v>
      </c>
      <c r="B5" s="755"/>
      <c r="C5" s="755"/>
      <c r="D5" s="755"/>
      <c r="E5" s="755"/>
      <c r="F5" s="755"/>
      <c r="G5" s="755"/>
      <c r="H5" s="755"/>
      <c r="I5" s="755"/>
      <c r="J5" s="755"/>
      <c r="K5" s="755"/>
      <c r="L5" s="755"/>
      <c r="M5" s="755"/>
      <c r="N5" s="755"/>
      <c r="O5" s="755"/>
      <c r="P5" s="756"/>
      <c r="Q5" s="760" t="s">
        <v>369</v>
      </c>
      <c r="R5" s="761"/>
      <c r="S5" s="761"/>
      <c r="T5" s="761"/>
      <c r="U5" s="762"/>
      <c r="V5" s="760" t="s">
        <v>370</v>
      </c>
      <c r="W5" s="761"/>
      <c r="X5" s="761"/>
      <c r="Y5" s="761"/>
      <c r="Z5" s="762"/>
      <c r="AA5" s="760" t="s">
        <v>371</v>
      </c>
      <c r="AB5" s="761"/>
      <c r="AC5" s="761"/>
      <c r="AD5" s="761"/>
      <c r="AE5" s="761"/>
      <c r="AF5" s="766" t="s">
        <v>372</v>
      </c>
      <c r="AG5" s="761"/>
      <c r="AH5" s="761"/>
      <c r="AI5" s="761"/>
      <c r="AJ5" s="767"/>
      <c r="AK5" s="761" t="s">
        <v>373</v>
      </c>
      <c r="AL5" s="761"/>
      <c r="AM5" s="761"/>
      <c r="AN5" s="761"/>
      <c r="AO5" s="762"/>
      <c r="AP5" s="760" t="s">
        <v>374</v>
      </c>
      <c r="AQ5" s="761"/>
      <c r="AR5" s="761"/>
      <c r="AS5" s="761"/>
      <c r="AT5" s="762"/>
      <c r="AU5" s="760" t="s">
        <v>375</v>
      </c>
      <c r="AV5" s="761"/>
      <c r="AW5" s="761"/>
      <c r="AX5" s="761"/>
      <c r="AY5" s="767"/>
      <c r="AZ5" s="226"/>
      <c r="BA5" s="226"/>
      <c r="BB5" s="226"/>
      <c r="BC5" s="226"/>
      <c r="BD5" s="226"/>
      <c r="BE5" s="227"/>
      <c r="BF5" s="227"/>
      <c r="BG5" s="227"/>
      <c r="BH5" s="227"/>
      <c r="BI5" s="227"/>
      <c r="BJ5" s="227"/>
      <c r="BK5" s="227"/>
      <c r="BL5" s="227"/>
      <c r="BM5" s="227"/>
      <c r="BN5" s="227"/>
      <c r="BO5" s="227"/>
      <c r="BP5" s="227"/>
      <c r="BQ5" s="754" t="s">
        <v>376</v>
      </c>
      <c r="BR5" s="755"/>
      <c r="BS5" s="755"/>
      <c r="BT5" s="755"/>
      <c r="BU5" s="755"/>
      <c r="BV5" s="755"/>
      <c r="BW5" s="755"/>
      <c r="BX5" s="755"/>
      <c r="BY5" s="755"/>
      <c r="BZ5" s="755"/>
      <c r="CA5" s="755"/>
      <c r="CB5" s="755"/>
      <c r="CC5" s="755"/>
      <c r="CD5" s="755"/>
      <c r="CE5" s="755"/>
      <c r="CF5" s="755"/>
      <c r="CG5" s="756"/>
      <c r="CH5" s="760" t="s">
        <v>377</v>
      </c>
      <c r="CI5" s="761"/>
      <c r="CJ5" s="761"/>
      <c r="CK5" s="761"/>
      <c r="CL5" s="762"/>
      <c r="CM5" s="760" t="s">
        <v>378</v>
      </c>
      <c r="CN5" s="761"/>
      <c r="CO5" s="761"/>
      <c r="CP5" s="761"/>
      <c r="CQ5" s="762"/>
      <c r="CR5" s="760" t="s">
        <v>379</v>
      </c>
      <c r="CS5" s="761"/>
      <c r="CT5" s="761"/>
      <c r="CU5" s="761"/>
      <c r="CV5" s="762"/>
      <c r="CW5" s="760" t="s">
        <v>380</v>
      </c>
      <c r="CX5" s="761"/>
      <c r="CY5" s="761"/>
      <c r="CZ5" s="761"/>
      <c r="DA5" s="762"/>
      <c r="DB5" s="760" t="s">
        <v>381</v>
      </c>
      <c r="DC5" s="761"/>
      <c r="DD5" s="761"/>
      <c r="DE5" s="761"/>
      <c r="DF5" s="762"/>
      <c r="DG5" s="790" t="s">
        <v>382</v>
      </c>
      <c r="DH5" s="791"/>
      <c r="DI5" s="791"/>
      <c r="DJ5" s="791"/>
      <c r="DK5" s="792"/>
      <c r="DL5" s="790" t="s">
        <v>383</v>
      </c>
      <c r="DM5" s="791"/>
      <c r="DN5" s="791"/>
      <c r="DO5" s="791"/>
      <c r="DP5" s="792"/>
      <c r="DQ5" s="760" t="s">
        <v>384</v>
      </c>
      <c r="DR5" s="761"/>
      <c r="DS5" s="761"/>
      <c r="DT5" s="761"/>
      <c r="DU5" s="762"/>
      <c r="DV5" s="760" t="s">
        <v>375</v>
      </c>
      <c r="DW5" s="761"/>
      <c r="DX5" s="761"/>
      <c r="DY5" s="761"/>
      <c r="DZ5" s="767"/>
      <c r="EA5" s="228"/>
    </row>
    <row r="6" spans="1:131" s="229" customFormat="1" ht="26.25" customHeight="1" thickBot="1" x14ac:dyDescent="0.2">
      <c r="A6" s="757"/>
      <c r="B6" s="758"/>
      <c r="C6" s="758"/>
      <c r="D6" s="758"/>
      <c r="E6" s="758"/>
      <c r="F6" s="758"/>
      <c r="G6" s="758"/>
      <c r="H6" s="758"/>
      <c r="I6" s="758"/>
      <c r="J6" s="758"/>
      <c r="K6" s="758"/>
      <c r="L6" s="758"/>
      <c r="M6" s="758"/>
      <c r="N6" s="758"/>
      <c r="O6" s="758"/>
      <c r="P6" s="759"/>
      <c r="Q6" s="763"/>
      <c r="R6" s="764"/>
      <c r="S6" s="764"/>
      <c r="T6" s="764"/>
      <c r="U6" s="765"/>
      <c r="V6" s="763"/>
      <c r="W6" s="764"/>
      <c r="X6" s="764"/>
      <c r="Y6" s="764"/>
      <c r="Z6" s="765"/>
      <c r="AA6" s="763"/>
      <c r="AB6" s="764"/>
      <c r="AC6" s="764"/>
      <c r="AD6" s="764"/>
      <c r="AE6" s="764"/>
      <c r="AF6" s="768"/>
      <c r="AG6" s="764"/>
      <c r="AH6" s="764"/>
      <c r="AI6" s="764"/>
      <c r="AJ6" s="769"/>
      <c r="AK6" s="764"/>
      <c r="AL6" s="764"/>
      <c r="AM6" s="764"/>
      <c r="AN6" s="764"/>
      <c r="AO6" s="765"/>
      <c r="AP6" s="763"/>
      <c r="AQ6" s="764"/>
      <c r="AR6" s="764"/>
      <c r="AS6" s="764"/>
      <c r="AT6" s="765"/>
      <c r="AU6" s="763"/>
      <c r="AV6" s="764"/>
      <c r="AW6" s="764"/>
      <c r="AX6" s="764"/>
      <c r="AY6" s="769"/>
      <c r="AZ6" s="226"/>
      <c r="BA6" s="226"/>
      <c r="BB6" s="226"/>
      <c r="BC6" s="226"/>
      <c r="BD6" s="226"/>
      <c r="BE6" s="227"/>
      <c r="BF6" s="227"/>
      <c r="BG6" s="227"/>
      <c r="BH6" s="227"/>
      <c r="BI6" s="227"/>
      <c r="BJ6" s="227"/>
      <c r="BK6" s="227"/>
      <c r="BL6" s="227"/>
      <c r="BM6" s="227"/>
      <c r="BN6" s="227"/>
      <c r="BO6" s="227"/>
      <c r="BP6" s="227"/>
      <c r="BQ6" s="757"/>
      <c r="BR6" s="758"/>
      <c r="BS6" s="758"/>
      <c r="BT6" s="758"/>
      <c r="BU6" s="758"/>
      <c r="BV6" s="758"/>
      <c r="BW6" s="758"/>
      <c r="BX6" s="758"/>
      <c r="BY6" s="758"/>
      <c r="BZ6" s="758"/>
      <c r="CA6" s="758"/>
      <c r="CB6" s="758"/>
      <c r="CC6" s="758"/>
      <c r="CD6" s="758"/>
      <c r="CE6" s="758"/>
      <c r="CF6" s="758"/>
      <c r="CG6" s="759"/>
      <c r="CH6" s="763"/>
      <c r="CI6" s="764"/>
      <c r="CJ6" s="764"/>
      <c r="CK6" s="764"/>
      <c r="CL6" s="765"/>
      <c r="CM6" s="763"/>
      <c r="CN6" s="764"/>
      <c r="CO6" s="764"/>
      <c r="CP6" s="764"/>
      <c r="CQ6" s="765"/>
      <c r="CR6" s="763"/>
      <c r="CS6" s="764"/>
      <c r="CT6" s="764"/>
      <c r="CU6" s="764"/>
      <c r="CV6" s="765"/>
      <c r="CW6" s="763"/>
      <c r="CX6" s="764"/>
      <c r="CY6" s="764"/>
      <c r="CZ6" s="764"/>
      <c r="DA6" s="765"/>
      <c r="DB6" s="763"/>
      <c r="DC6" s="764"/>
      <c r="DD6" s="764"/>
      <c r="DE6" s="764"/>
      <c r="DF6" s="765"/>
      <c r="DG6" s="793"/>
      <c r="DH6" s="794"/>
      <c r="DI6" s="794"/>
      <c r="DJ6" s="794"/>
      <c r="DK6" s="795"/>
      <c r="DL6" s="793"/>
      <c r="DM6" s="794"/>
      <c r="DN6" s="794"/>
      <c r="DO6" s="794"/>
      <c r="DP6" s="795"/>
      <c r="DQ6" s="763"/>
      <c r="DR6" s="764"/>
      <c r="DS6" s="764"/>
      <c r="DT6" s="764"/>
      <c r="DU6" s="765"/>
      <c r="DV6" s="763"/>
      <c r="DW6" s="764"/>
      <c r="DX6" s="764"/>
      <c r="DY6" s="764"/>
      <c r="DZ6" s="769"/>
      <c r="EA6" s="228"/>
    </row>
    <row r="7" spans="1:131" s="229" customFormat="1" ht="26.25" customHeight="1" thickTop="1" x14ac:dyDescent="0.15">
      <c r="A7" s="230">
        <v>1</v>
      </c>
      <c r="B7" s="776" t="s">
        <v>385</v>
      </c>
      <c r="C7" s="777"/>
      <c r="D7" s="777"/>
      <c r="E7" s="777"/>
      <c r="F7" s="777"/>
      <c r="G7" s="777"/>
      <c r="H7" s="777"/>
      <c r="I7" s="777"/>
      <c r="J7" s="777"/>
      <c r="K7" s="777"/>
      <c r="L7" s="777"/>
      <c r="M7" s="777"/>
      <c r="N7" s="777"/>
      <c r="O7" s="777"/>
      <c r="P7" s="778"/>
      <c r="Q7" s="779">
        <v>48590</v>
      </c>
      <c r="R7" s="780"/>
      <c r="S7" s="780"/>
      <c r="T7" s="780"/>
      <c r="U7" s="780"/>
      <c r="V7" s="780">
        <v>47619</v>
      </c>
      <c r="W7" s="780"/>
      <c r="X7" s="780"/>
      <c r="Y7" s="780"/>
      <c r="Z7" s="780"/>
      <c r="AA7" s="780">
        <v>971</v>
      </c>
      <c r="AB7" s="780"/>
      <c r="AC7" s="780"/>
      <c r="AD7" s="780"/>
      <c r="AE7" s="781"/>
      <c r="AF7" s="782">
        <v>852</v>
      </c>
      <c r="AG7" s="783"/>
      <c r="AH7" s="783"/>
      <c r="AI7" s="783"/>
      <c r="AJ7" s="784"/>
      <c r="AK7" s="785">
        <v>331</v>
      </c>
      <c r="AL7" s="786"/>
      <c r="AM7" s="786"/>
      <c r="AN7" s="786"/>
      <c r="AO7" s="786"/>
      <c r="AP7" s="786">
        <v>30356</v>
      </c>
      <c r="AQ7" s="786"/>
      <c r="AR7" s="786"/>
      <c r="AS7" s="786"/>
      <c r="AT7" s="786"/>
      <c r="AU7" s="787"/>
      <c r="AV7" s="787"/>
      <c r="AW7" s="787"/>
      <c r="AX7" s="787"/>
      <c r="AY7" s="788"/>
      <c r="AZ7" s="226"/>
      <c r="BA7" s="226"/>
      <c r="BB7" s="226"/>
      <c r="BC7" s="226"/>
      <c r="BD7" s="226"/>
      <c r="BE7" s="227"/>
      <c r="BF7" s="227"/>
      <c r="BG7" s="227"/>
      <c r="BH7" s="227"/>
      <c r="BI7" s="227"/>
      <c r="BJ7" s="227"/>
      <c r="BK7" s="227"/>
      <c r="BL7" s="227"/>
      <c r="BM7" s="227"/>
      <c r="BN7" s="227"/>
      <c r="BO7" s="227"/>
      <c r="BP7" s="227"/>
      <c r="BQ7" s="230">
        <v>1</v>
      </c>
      <c r="BR7" s="231" t="s">
        <v>598</v>
      </c>
      <c r="BS7" s="773" t="s">
        <v>599</v>
      </c>
      <c r="BT7" s="774"/>
      <c r="BU7" s="774"/>
      <c r="BV7" s="774"/>
      <c r="BW7" s="774"/>
      <c r="BX7" s="774"/>
      <c r="BY7" s="774"/>
      <c r="BZ7" s="774"/>
      <c r="CA7" s="774"/>
      <c r="CB7" s="774"/>
      <c r="CC7" s="774"/>
      <c r="CD7" s="774"/>
      <c r="CE7" s="774"/>
      <c r="CF7" s="774"/>
      <c r="CG7" s="789"/>
      <c r="CH7" s="770">
        <v>-2</v>
      </c>
      <c r="CI7" s="771"/>
      <c r="CJ7" s="771"/>
      <c r="CK7" s="771"/>
      <c r="CL7" s="772"/>
      <c r="CM7" s="770">
        <v>74</v>
      </c>
      <c r="CN7" s="771"/>
      <c r="CO7" s="771"/>
      <c r="CP7" s="771"/>
      <c r="CQ7" s="772"/>
      <c r="CR7" s="770">
        <v>0</v>
      </c>
      <c r="CS7" s="771"/>
      <c r="CT7" s="771"/>
      <c r="CU7" s="771"/>
      <c r="CV7" s="772"/>
      <c r="CW7" s="770" t="s">
        <v>525</v>
      </c>
      <c r="CX7" s="771"/>
      <c r="CY7" s="771"/>
      <c r="CZ7" s="771"/>
      <c r="DA7" s="772"/>
      <c r="DB7" s="770" t="s">
        <v>525</v>
      </c>
      <c r="DC7" s="771"/>
      <c r="DD7" s="771"/>
      <c r="DE7" s="771"/>
      <c r="DF7" s="772"/>
      <c r="DG7" s="770" t="s">
        <v>525</v>
      </c>
      <c r="DH7" s="771"/>
      <c r="DI7" s="771"/>
      <c r="DJ7" s="771"/>
      <c r="DK7" s="772"/>
      <c r="DL7" s="770" t="s">
        <v>525</v>
      </c>
      <c r="DM7" s="771"/>
      <c r="DN7" s="771"/>
      <c r="DO7" s="771"/>
      <c r="DP7" s="772"/>
      <c r="DQ7" s="770" t="s">
        <v>525</v>
      </c>
      <c r="DR7" s="771"/>
      <c r="DS7" s="771"/>
      <c r="DT7" s="771"/>
      <c r="DU7" s="772"/>
      <c r="DV7" s="773"/>
      <c r="DW7" s="774"/>
      <c r="DX7" s="774"/>
      <c r="DY7" s="774"/>
      <c r="DZ7" s="775"/>
      <c r="EA7" s="228"/>
    </row>
    <row r="8" spans="1:131" s="229" customFormat="1" ht="26.25" customHeight="1" x14ac:dyDescent="0.15">
      <c r="A8" s="232">
        <v>2</v>
      </c>
      <c r="B8" s="807" t="s">
        <v>386</v>
      </c>
      <c r="C8" s="808"/>
      <c r="D8" s="808"/>
      <c r="E8" s="808"/>
      <c r="F8" s="808"/>
      <c r="G8" s="808"/>
      <c r="H8" s="808"/>
      <c r="I8" s="808"/>
      <c r="J8" s="808"/>
      <c r="K8" s="808"/>
      <c r="L8" s="808"/>
      <c r="M8" s="808"/>
      <c r="N8" s="808"/>
      <c r="O8" s="808"/>
      <c r="P8" s="809"/>
      <c r="Q8" s="810">
        <v>159</v>
      </c>
      <c r="R8" s="811"/>
      <c r="S8" s="811"/>
      <c r="T8" s="811"/>
      <c r="U8" s="811"/>
      <c r="V8" s="811">
        <v>155</v>
      </c>
      <c r="W8" s="811"/>
      <c r="X8" s="811"/>
      <c r="Y8" s="811"/>
      <c r="Z8" s="811"/>
      <c r="AA8" s="811">
        <v>4</v>
      </c>
      <c r="AB8" s="811"/>
      <c r="AC8" s="811"/>
      <c r="AD8" s="811"/>
      <c r="AE8" s="812"/>
      <c r="AF8" s="813">
        <v>4</v>
      </c>
      <c r="AG8" s="814"/>
      <c r="AH8" s="814"/>
      <c r="AI8" s="814"/>
      <c r="AJ8" s="815"/>
      <c r="AK8" s="796">
        <v>54</v>
      </c>
      <c r="AL8" s="797"/>
      <c r="AM8" s="797"/>
      <c r="AN8" s="797"/>
      <c r="AO8" s="797"/>
      <c r="AP8" s="797" t="s">
        <v>525</v>
      </c>
      <c r="AQ8" s="797"/>
      <c r="AR8" s="797"/>
      <c r="AS8" s="797"/>
      <c r="AT8" s="797"/>
      <c r="AU8" s="798"/>
      <c r="AV8" s="798"/>
      <c r="AW8" s="798"/>
      <c r="AX8" s="798"/>
      <c r="AY8" s="799"/>
      <c r="AZ8" s="226"/>
      <c r="BA8" s="226"/>
      <c r="BB8" s="226"/>
      <c r="BC8" s="226"/>
      <c r="BD8" s="226"/>
      <c r="BE8" s="227"/>
      <c r="BF8" s="227"/>
      <c r="BG8" s="227"/>
      <c r="BH8" s="227"/>
      <c r="BI8" s="227"/>
      <c r="BJ8" s="227"/>
      <c r="BK8" s="227"/>
      <c r="BL8" s="227"/>
      <c r="BM8" s="227"/>
      <c r="BN8" s="227"/>
      <c r="BO8" s="227"/>
      <c r="BP8" s="227"/>
      <c r="BQ8" s="232">
        <v>2</v>
      </c>
      <c r="BR8" s="233" t="s">
        <v>598</v>
      </c>
      <c r="BS8" s="800" t="s">
        <v>600</v>
      </c>
      <c r="BT8" s="801"/>
      <c r="BU8" s="801"/>
      <c r="BV8" s="801"/>
      <c r="BW8" s="801"/>
      <c r="BX8" s="801"/>
      <c r="BY8" s="801"/>
      <c r="BZ8" s="801"/>
      <c r="CA8" s="801"/>
      <c r="CB8" s="801"/>
      <c r="CC8" s="801"/>
      <c r="CD8" s="801"/>
      <c r="CE8" s="801"/>
      <c r="CF8" s="801"/>
      <c r="CG8" s="802"/>
      <c r="CH8" s="803">
        <v>1</v>
      </c>
      <c r="CI8" s="804"/>
      <c r="CJ8" s="804"/>
      <c r="CK8" s="804"/>
      <c r="CL8" s="805"/>
      <c r="CM8" s="803">
        <v>271</v>
      </c>
      <c r="CN8" s="804"/>
      <c r="CO8" s="804"/>
      <c r="CP8" s="804"/>
      <c r="CQ8" s="805"/>
      <c r="CR8" s="803">
        <v>200</v>
      </c>
      <c r="CS8" s="804"/>
      <c r="CT8" s="804"/>
      <c r="CU8" s="804"/>
      <c r="CV8" s="805"/>
      <c r="CW8" s="803" t="s">
        <v>525</v>
      </c>
      <c r="CX8" s="804"/>
      <c r="CY8" s="804"/>
      <c r="CZ8" s="804"/>
      <c r="DA8" s="805"/>
      <c r="DB8" s="803" t="s">
        <v>525</v>
      </c>
      <c r="DC8" s="804"/>
      <c r="DD8" s="804"/>
      <c r="DE8" s="804"/>
      <c r="DF8" s="805"/>
      <c r="DG8" s="803" t="s">
        <v>525</v>
      </c>
      <c r="DH8" s="804"/>
      <c r="DI8" s="804"/>
      <c r="DJ8" s="804"/>
      <c r="DK8" s="805"/>
      <c r="DL8" s="803" t="s">
        <v>525</v>
      </c>
      <c r="DM8" s="804"/>
      <c r="DN8" s="804"/>
      <c r="DO8" s="804"/>
      <c r="DP8" s="805"/>
      <c r="DQ8" s="803" t="s">
        <v>525</v>
      </c>
      <c r="DR8" s="804"/>
      <c r="DS8" s="804"/>
      <c r="DT8" s="804"/>
      <c r="DU8" s="805"/>
      <c r="DV8" s="800"/>
      <c r="DW8" s="801"/>
      <c r="DX8" s="801"/>
      <c r="DY8" s="801"/>
      <c r="DZ8" s="806"/>
      <c r="EA8" s="228"/>
    </row>
    <row r="9" spans="1:131" s="229" customFormat="1" ht="26.25" customHeight="1" x14ac:dyDescent="0.15">
      <c r="A9" s="232">
        <v>3</v>
      </c>
      <c r="B9" s="807"/>
      <c r="C9" s="808"/>
      <c r="D9" s="808"/>
      <c r="E9" s="808"/>
      <c r="F9" s="808"/>
      <c r="G9" s="808"/>
      <c r="H9" s="808"/>
      <c r="I9" s="808"/>
      <c r="J9" s="808"/>
      <c r="K9" s="808"/>
      <c r="L9" s="808"/>
      <c r="M9" s="808"/>
      <c r="N9" s="808"/>
      <c r="O9" s="808"/>
      <c r="P9" s="809"/>
      <c r="Q9" s="810"/>
      <c r="R9" s="811"/>
      <c r="S9" s="811"/>
      <c r="T9" s="811"/>
      <c r="U9" s="811"/>
      <c r="V9" s="811"/>
      <c r="W9" s="811"/>
      <c r="X9" s="811"/>
      <c r="Y9" s="811"/>
      <c r="Z9" s="811"/>
      <c r="AA9" s="811"/>
      <c r="AB9" s="811"/>
      <c r="AC9" s="811"/>
      <c r="AD9" s="811"/>
      <c r="AE9" s="812"/>
      <c r="AF9" s="813"/>
      <c r="AG9" s="814"/>
      <c r="AH9" s="814"/>
      <c r="AI9" s="814"/>
      <c r="AJ9" s="815"/>
      <c r="AK9" s="796"/>
      <c r="AL9" s="797"/>
      <c r="AM9" s="797"/>
      <c r="AN9" s="797"/>
      <c r="AO9" s="797"/>
      <c r="AP9" s="797"/>
      <c r="AQ9" s="797"/>
      <c r="AR9" s="797"/>
      <c r="AS9" s="797"/>
      <c r="AT9" s="797"/>
      <c r="AU9" s="798"/>
      <c r="AV9" s="798"/>
      <c r="AW9" s="798"/>
      <c r="AX9" s="798"/>
      <c r="AY9" s="799"/>
      <c r="AZ9" s="226"/>
      <c r="BA9" s="226"/>
      <c r="BB9" s="226"/>
      <c r="BC9" s="226"/>
      <c r="BD9" s="226"/>
      <c r="BE9" s="227"/>
      <c r="BF9" s="227"/>
      <c r="BG9" s="227"/>
      <c r="BH9" s="227"/>
      <c r="BI9" s="227"/>
      <c r="BJ9" s="227"/>
      <c r="BK9" s="227"/>
      <c r="BL9" s="227"/>
      <c r="BM9" s="227"/>
      <c r="BN9" s="227"/>
      <c r="BO9" s="227"/>
      <c r="BP9" s="227"/>
      <c r="BQ9" s="232">
        <v>3</v>
      </c>
      <c r="BR9" s="233" t="s">
        <v>598</v>
      </c>
      <c r="BS9" s="800" t="s">
        <v>601</v>
      </c>
      <c r="BT9" s="801"/>
      <c r="BU9" s="801"/>
      <c r="BV9" s="801"/>
      <c r="BW9" s="801"/>
      <c r="BX9" s="801"/>
      <c r="BY9" s="801"/>
      <c r="BZ9" s="801"/>
      <c r="CA9" s="801"/>
      <c r="CB9" s="801"/>
      <c r="CC9" s="801"/>
      <c r="CD9" s="801"/>
      <c r="CE9" s="801"/>
      <c r="CF9" s="801"/>
      <c r="CG9" s="802"/>
      <c r="CH9" s="803">
        <v>1</v>
      </c>
      <c r="CI9" s="804"/>
      <c r="CJ9" s="804"/>
      <c r="CK9" s="804"/>
      <c r="CL9" s="805"/>
      <c r="CM9" s="803">
        <v>70</v>
      </c>
      <c r="CN9" s="804"/>
      <c r="CO9" s="804"/>
      <c r="CP9" s="804"/>
      <c r="CQ9" s="805"/>
      <c r="CR9" s="803">
        <v>70</v>
      </c>
      <c r="CS9" s="804"/>
      <c r="CT9" s="804"/>
      <c r="CU9" s="804"/>
      <c r="CV9" s="805"/>
      <c r="CW9" s="803">
        <v>31</v>
      </c>
      <c r="CX9" s="804"/>
      <c r="CY9" s="804"/>
      <c r="CZ9" s="804"/>
      <c r="DA9" s="805"/>
      <c r="DB9" s="803" t="s">
        <v>525</v>
      </c>
      <c r="DC9" s="804"/>
      <c r="DD9" s="804"/>
      <c r="DE9" s="804"/>
      <c r="DF9" s="805"/>
      <c r="DG9" s="803" t="s">
        <v>525</v>
      </c>
      <c r="DH9" s="804"/>
      <c r="DI9" s="804"/>
      <c r="DJ9" s="804"/>
      <c r="DK9" s="805"/>
      <c r="DL9" s="803" t="s">
        <v>525</v>
      </c>
      <c r="DM9" s="804"/>
      <c r="DN9" s="804"/>
      <c r="DO9" s="804"/>
      <c r="DP9" s="805"/>
      <c r="DQ9" s="803" t="s">
        <v>525</v>
      </c>
      <c r="DR9" s="804"/>
      <c r="DS9" s="804"/>
      <c r="DT9" s="804"/>
      <c r="DU9" s="805"/>
      <c r="DV9" s="800"/>
      <c r="DW9" s="801"/>
      <c r="DX9" s="801"/>
      <c r="DY9" s="801"/>
      <c r="DZ9" s="806"/>
      <c r="EA9" s="228"/>
    </row>
    <row r="10" spans="1:131" s="229" customFormat="1" ht="26.25" customHeight="1" x14ac:dyDescent="0.15">
      <c r="A10" s="232">
        <v>4</v>
      </c>
      <c r="B10" s="807"/>
      <c r="C10" s="808"/>
      <c r="D10" s="808"/>
      <c r="E10" s="808"/>
      <c r="F10" s="808"/>
      <c r="G10" s="808"/>
      <c r="H10" s="808"/>
      <c r="I10" s="808"/>
      <c r="J10" s="808"/>
      <c r="K10" s="808"/>
      <c r="L10" s="808"/>
      <c r="M10" s="808"/>
      <c r="N10" s="808"/>
      <c r="O10" s="808"/>
      <c r="P10" s="809"/>
      <c r="Q10" s="810"/>
      <c r="R10" s="811"/>
      <c r="S10" s="811"/>
      <c r="T10" s="811"/>
      <c r="U10" s="811"/>
      <c r="V10" s="811"/>
      <c r="W10" s="811"/>
      <c r="X10" s="811"/>
      <c r="Y10" s="811"/>
      <c r="Z10" s="811"/>
      <c r="AA10" s="811"/>
      <c r="AB10" s="811"/>
      <c r="AC10" s="811"/>
      <c r="AD10" s="811"/>
      <c r="AE10" s="812"/>
      <c r="AF10" s="813"/>
      <c r="AG10" s="814"/>
      <c r="AH10" s="814"/>
      <c r="AI10" s="814"/>
      <c r="AJ10" s="815"/>
      <c r="AK10" s="796"/>
      <c r="AL10" s="797"/>
      <c r="AM10" s="797"/>
      <c r="AN10" s="797"/>
      <c r="AO10" s="797"/>
      <c r="AP10" s="797"/>
      <c r="AQ10" s="797"/>
      <c r="AR10" s="797"/>
      <c r="AS10" s="797"/>
      <c r="AT10" s="797"/>
      <c r="AU10" s="798"/>
      <c r="AV10" s="798"/>
      <c r="AW10" s="798"/>
      <c r="AX10" s="798"/>
      <c r="AY10" s="799"/>
      <c r="AZ10" s="226"/>
      <c r="BA10" s="226"/>
      <c r="BB10" s="226"/>
      <c r="BC10" s="226"/>
      <c r="BD10" s="226"/>
      <c r="BE10" s="227"/>
      <c r="BF10" s="227"/>
      <c r="BG10" s="227"/>
      <c r="BH10" s="227"/>
      <c r="BI10" s="227"/>
      <c r="BJ10" s="227"/>
      <c r="BK10" s="227"/>
      <c r="BL10" s="227"/>
      <c r="BM10" s="227"/>
      <c r="BN10" s="227"/>
      <c r="BO10" s="227"/>
      <c r="BP10" s="227"/>
      <c r="BQ10" s="232">
        <v>4</v>
      </c>
      <c r="BR10" s="233" t="s">
        <v>598</v>
      </c>
      <c r="BS10" s="800" t="s">
        <v>602</v>
      </c>
      <c r="BT10" s="801"/>
      <c r="BU10" s="801"/>
      <c r="BV10" s="801"/>
      <c r="BW10" s="801"/>
      <c r="BX10" s="801"/>
      <c r="BY10" s="801"/>
      <c r="BZ10" s="801"/>
      <c r="CA10" s="801"/>
      <c r="CB10" s="801"/>
      <c r="CC10" s="801"/>
      <c r="CD10" s="801"/>
      <c r="CE10" s="801"/>
      <c r="CF10" s="801"/>
      <c r="CG10" s="802"/>
      <c r="CH10" s="803">
        <v>0</v>
      </c>
      <c r="CI10" s="804"/>
      <c r="CJ10" s="804"/>
      <c r="CK10" s="804"/>
      <c r="CL10" s="805"/>
      <c r="CM10" s="803">
        <v>2</v>
      </c>
      <c r="CN10" s="804"/>
      <c r="CO10" s="804"/>
      <c r="CP10" s="804"/>
      <c r="CQ10" s="805"/>
      <c r="CR10" s="803">
        <v>2</v>
      </c>
      <c r="CS10" s="804"/>
      <c r="CT10" s="804"/>
      <c r="CU10" s="804"/>
      <c r="CV10" s="805"/>
      <c r="CW10" s="803">
        <v>178</v>
      </c>
      <c r="CX10" s="804"/>
      <c r="CY10" s="804"/>
      <c r="CZ10" s="804"/>
      <c r="DA10" s="805"/>
      <c r="DB10" s="803" t="s">
        <v>525</v>
      </c>
      <c r="DC10" s="804"/>
      <c r="DD10" s="804"/>
      <c r="DE10" s="804"/>
      <c r="DF10" s="805"/>
      <c r="DG10" s="803" t="s">
        <v>525</v>
      </c>
      <c r="DH10" s="804"/>
      <c r="DI10" s="804"/>
      <c r="DJ10" s="804"/>
      <c r="DK10" s="805"/>
      <c r="DL10" s="803" t="s">
        <v>525</v>
      </c>
      <c r="DM10" s="804"/>
      <c r="DN10" s="804"/>
      <c r="DO10" s="804"/>
      <c r="DP10" s="805"/>
      <c r="DQ10" s="803" t="s">
        <v>525</v>
      </c>
      <c r="DR10" s="804"/>
      <c r="DS10" s="804"/>
      <c r="DT10" s="804"/>
      <c r="DU10" s="805"/>
      <c r="DV10" s="800"/>
      <c r="DW10" s="801"/>
      <c r="DX10" s="801"/>
      <c r="DY10" s="801"/>
      <c r="DZ10" s="806"/>
      <c r="EA10" s="228"/>
    </row>
    <row r="11" spans="1:131" s="229" customFormat="1" ht="26.25" customHeight="1" x14ac:dyDescent="0.15">
      <c r="A11" s="232">
        <v>5</v>
      </c>
      <c r="B11" s="807"/>
      <c r="C11" s="808"/>
      <c r="D11" s="808"/>
      <c r="E11" s="808"/>
      <c r="F11" s="808"/>
      <c r="G11" s="808"/>
      <c r="H11" s="808"/>
      <c r="I11" s="808"/>
      <c r="J11" s="808"/>
      <c r="K11" s="808"/>
      <c r="L11" s="808"/>
      <c r="M11" s="808"/>
      <c r="N11" s="808"/>
      <c r="O11" s="808"/>
      <c r="P11" s="809"/>
      <c r="Q11" s="810"/>
      <c r="R11" s="811"/>
      <c r="S11" s="811"/>
      <c r="T11" s="811"/>
      <c r="U11" s="811"/>
      <c r="V11" s="811"/>
      <c r="W11" s="811"/>
      <c r="X11" s="811"/>
      <c r="Y11" s="811"/>
      <c r="Z11" s="811"/>
      <c r="AA11" s="811"/>
      <c r="AB11" s="811"/>
      <c r="AC11" s="811"/>
      <c r="AD11" s="811"/>
      <c r="AE11" s="812"/>
      <c r="AF11" s="813"/>
      <c r="AG11" s="814"/>
      <c r="AH11" s="814"/>
      <c r="AI11" s="814"/>
      <c r="AJ11" s="815"/>
      <c r="AK11" s="796"/>
      <c r="AL11" s="797"/>
      <c r="AM11" s="797"/>
      <c r="AN11" s="797"/>
      <c r="AO11" s="797"/>
      <c r="AP11" s="797"/>
      <c r="AQ11" s="797"/>
      <c r="AR11" s="797"/>
      <c r="AS11" s="797"/>
      <c r="AT11" s="797"/>
      <c r="AU11" s="798"/>
      <c r="AV11" s="798"/>
      <c r="AW11" s="798"/>
      <c r="AX11" s="798"/>
      <c r="AY11" s="799"/>
      <c r="AZ11" s="226"/>
      <c r="BA11" s="226"/>
      <c r="BB11" s="226"/>
      <c r="BC11" s="226"/>
      <c r="BD11" s="226"/>
      <c r="BE11" s="227"/>
      <c r="BF11" s="227"/>
      <c r="BG11" s="227"/>
      <c r="BH11" s="227"/>
      <c r="BI11" s="227"/>
      <c r="BJ11" s="227"/>
      <c r="BK11" s="227"/>
      <c r="BL11" s="227"/>
      <c r="BM11" s="227"/>
      <c r="BN11" s="227"/>
      <c r="BO11" s="227"/>
      <c r="BP11" s="227"/>
      <c r="BQ11" s="232">
        <v>5</v>
      </c>
      <c r="BR11" s="233"/>
      <c r="BS11" s="800"/>
      <c r="BT11" s="801"/>
      <c r="BU11" s="801"/>
      <c r="BV11" s="801"/>
      <c r="BW11" s="801"/>
      <c r="BX11" s="801"/>
      <c r="BY11" s="801"/>
      <c r="BZ11" s="801"/>
      <c r="CA11" s="801"/>
      <c r="CB11" s="801"/>
      <c r="CC11" s="801"/>
      <c r="CD11" s="801"/>
      <c r="CE11" s="801"/>
      <c r="CF11" s="801"/>
      <c r="CG11" s="80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0"/>
      <c r="DW11" s="801"/>
      <c r="DX11" s="801"/>
      <c r="DY11" s="801"/>
      <c r="DZ11" s="806"/>
      <c r="EA11" s="228"/>
    </row>
    <row r="12" spans="1:131" s="229" customFormat="1" ht="26.25" customHeight="1" x14ac:dyDescent="0.15">
      <c r="A12" s="232">
        <v>6</v>
      </c>
      <c r="B12" s="807"/>
      <c r="C12" s="808"/>
      <c r="D12" s="808"/>
      <c r="E12" s="808"/>
      <c r="F12" s="808"/>
      <c r="G12" s="808"/>
      <c r="H12" s="808"/>
      <c r="I12" s="808"/>
      <c r="J12" s="808"/>
      <c r="K12" s="808"/>
      <c r="L12" s="808"/>
      <c r="M12" s="808"/>
      <c r="N12" s="808"/>
      <c r="O12" s="808"/>
      <c r="P12" s="809"/>
      <c r="Q12" s="810"/>
      <c r="R12" s="811"/>
      <c r="S12" s="811"/>
      <c r="T12" s="811"/>
      <c r="U12" s="811"/>
      <c r="V12" s="811"/>
      <c r="W12" s="811"/>
      <c r="X12" s="811"/>
      <c r="Y12" s="811"/>
      <c r="Z12" s="811"/>
      <c r="AA12" s="811"/>
      <c r="AB12" s="811"/>
      <c r="AC12" s="811"/>
      <c r="AD12" s="811"/>
      <c r="AE12" s="812"/>
      <c r="AF12" s="813"/>
      <c r="AG12" s="814"/>
      <c r="AH12" s="814"/>
      <c r="AI12" s="814"/>
      <c r="AJ12" s="815"/>
      <c r="AK12" s="796"/>
      <c r="AL12" s="797"/>
      <c r="AM12" s="797"/>
      <c r="AN12" s="797"/>
      <c r="AO12" s="797"/>
      <c r="AP12" s="797"/>
      <c r="AQ12" s="797"/>
      <c r="AR12" s="797"/>
      <c r="AS12" s="797"/>
      <c r="AT12" s="797"/>
      <c r="AU12" s="798"/>
      <c r="AV12" s="798"/>
      <c r="AW12" s="798"/>
      <c r="AX12" s="798"/>
      <c r="AY12" s="799"/>
      <c r="AZ12" s="226"/>
      <c r="BA12" s="226"/>
      <c r="BB12" s="226"/>
      <c r="BC12" s="226"/>
      <c r="BD12" s="226"/>
      <c r="BE12" s="227"/>
      <c r="BF12" s="227"/>
      <c r="BG12" s="227"/>
      <c r="BH12" s="227"/>
      <c r="BI12" s="227"/>
      <c r="BJ12" s="227"/>
      <c r="BK12" s="227"/>
      <c r="BL12" s="227"/>
      <c r="BM12" s="227"/>
      <c r="BN12" s="227"/>
      <c r="BO12" s="227"/>
      <c r="BP12" s="227"/>
      <c r="BQ12" s="232">
        <v>6</v>
      </c>
      <c r="BR12" s="233"/>
      <c r="BS12" s="800"/>
      <c r="BT12" s="801"/>
      <c r="BU12" s="801"/>
      <c r="BV12" s="801"/>
      <c r="BW12" s="801"/>
      <c r="BX12" s="801"/>
      <c r="BY12" s="801"/>
      <c r="BZ12" s="801"/>
      <c r="CA12" s="801"/>
      <c r="CB12" s="801"/>
      <c r="CC12" s="801"/>
      <c r="CD12" s="801"/>
      <c r="CE12" s="801"/>
      <c r="CF12" s="801"/>
      <c r="CG12" s="80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0"/>
      <c r="DW12" s="801"/>
      <c r="DX12" s="801"/>
      <c r="DY12" s="801"/>
      <c r="DZ12" s="806"/>
      <c r="EA12" s="228"/>
    </row>
    <row r="13" spans="1:131" s="229" customFormat="1" ht="26.25" customHeight="1" x14ac:dyDescent="0.15">
      <c r="A13" s="232">
        <v>7</v>
      </c>
      <c r="B13" s="807"/>
      <c r="C13" s="808"/>
      <c r="D13" s="808"/>
      <c r="E13" s="808"/>
      <c r="F13" s="808"/>
      <c r="G13" s="808"/>
      <c r="H13" s="808"/>
      <c r="I13" s="808"/>
      <c r="J13" s="808"/>
      <c r="K13" s="808"/>
      <c r="L13" s="808"/>
      <c r="M13" s="808"/>
      <c r="N13" s="808"/>
      <c r="O13" s="808"/>
      <c r="P13" s="809"/>
      <c r="Q13" s="810"/>
      <c r="R13" s="811"/>
      <c r="S13" s="811"/>
      <c r="T13" s="811"/>
      <c r="U13" s="811"/>
      <c r="V13" s="811"/>
      <c r="W13" s="811"/>
      <c r="X13" s="811"/>
      <c r="Y13" s="811"/>
      <c r="Z13" s="811"/>
      <c r="AA13" s="811"/>
      <c r="AB13" s="811"/>
      <c r="AC13" s="811"/>
      <c r="AD13" s="811"/>
      <c r="AE13" s="812"/>
      <c r="AF13" s="813"/>
      <c r="AG13" s="814"/>
      <c r="AH13" s="814"/>
      <c r="AI13" s="814"/>
      <c r="AJ13" s="815"/>
      <c r="AK13" s="796"/>
      <c r="AL13" s="797"/>
      <c r="AM13" s="797"/>
      <c r="AN13" s="797"/>
      <c r="AO13" s="797"/>
      <c r="AP13" s="797"/>
      <c r="AQ13" s="797"/>
      <c r="AR13" s="797"/>
      <c r="AS13" s="797"/>
      <c r="AT13" s="797"/>
      <c r="AU13" s="798"/>
      <c r="AV13" s="798"/>
      <c r="AW13" s="798"/>
      <c r="AX13" s="798"/>
      <c r="AY13" s="799"/>
      <c r="AZ13" s="226"/>
      <c r="BA13" s="226"/>
      <c r="BB13" s="226"/>
      <c r="BC13" s="226"/>
      <c r="BD13" s="226"/>
      <c r="BE13" s="227"/>
      <c r="BF13" s="227"/>
      <c r="BG13" s="227"/>
      <c r="BH13" s="227"/>
      <c r="BI13" s="227"/>
      <c r="BJ13" s="227"/>
      <c r="BK13" s="227"/>
      <c r="BL13" s="227"/>
      <c r="BM13" s="227"/>
      <c r="BN13" s="227"/>
      <c r="BO13" s="227"/>
      <c r="BP13" s="227"/>
      <c r="BQ13" s="232">
        <v>7</v>
      </c>
      <c r="BR13" s="233"/>
      <c r="BS13" s="800"/>
      <c r="BT13" s="801"/>
      <c r="BU13" s="801"/>
      <c r="BV13" s="801"/>
      <c r="BW13" s="801"/>
      <c r="BX13" s="801"/>
      <c r="BY13" s="801"/>
      <c r="BZ13" s="801"/>
      <c r="CA13" s="801"/>
      <c r="CB13" s="801"/>
      <c r="CC13" s="801"/>
      <c r="CD13" s="801"/>
      <c r="CE13" s="801"/>
      <c r="CF13" s="801"/>
      <c r="CG13" s="80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0"/>
      <c r="DW13" s="801"/>
      <c r="DX13" s="801"/>
      <c r="DY13" s="801"/>
      <c r="DZ13" s="806"/>
      <c r="EA13" s="228"/>
    </row>
    <row r="14" spans="1:131" s="229" customFormat="1" ht="26.25" customHeight="1" x14ac:dyDescent="0.15">
      <c r="A14" s="232">
        <v>8</v>
      </c>
      <c r="B14" s="807"/>
      <c r="C14" s="808"/>
      <c r="D14" s="808"/>
      <c r="E14" s="808"/>
      <c r="F14" s="808"/>
      <c r="G14" s="808"/>
      <c r="H14" s="808"/>
      <c r="I14" s="808"/>
      <c r="J14" s="808"/>
      <c r="K14" s="808"/>
      <c r="L14" s="808"/>
      <c r="M14" s="808"/>
      <c r="N14" s="808"/>
      <c r="O14" s="808"/>
      <c r="P14" s="809"/>
      <c r="Q14" s="810"/>
      <c r="R14" s="811"/>
      <c r="S14" s="811"/>
      <c r="T14" s="811"/>
      <c r="U14" s="811"/>
      <c r="V14" s="811"/>
      <c r="W14" s="811"/>
      <c r="X14" s="811"/>
      <c r="Y14" s="811"/>
      <c r="Z14" s="811"/>
      <c r="AA14" s="811"/>
      <c r="AB14" s="811"/>
      <c r="AC14" s="811"/>
      <c r="AD14" s="811"/>
      <c r="AE14" s="812"/>
      <c r="AF14" s="813"/>
      <c r="AG14" s="814"/>
      <c r="AH14" s="814"/>
      <c r="AI14" s="814"/>
      <c r="AJ14" s="815"/>
      <c r="AK14" s="796"/>
      <c r="AL14" s="797"/>
      <c r="AM14" s="797"/>
      <c r="AN14" s="797"/>
      <c r="AO14" s="797"/>
      <c r="AP14" s="797"/>
      <c r="AQ14" s="797"/>
      <c r="AR14" s="797"/>
      <c r="AS14" s="797"/>
      <c r="AT14" s="797"/>
      <c r="AU14" s="798"/>
      <c r="AV14" s="798"/>
      <c r="AW14" s="798"/>
      <c r="AX14" s="798"/>
      <c r="AY14" s="799"/>
      <c r="AZ14" s="226"/>
      <c r="BA14" s="226"/>
      <c r="BB14" s="226"/>
      <c r="BC14" s="226"/>
      <c r="BD14" s="226"/>
      <c r="BE14" s="227"/>
      <c r="BF14" s="227"/>
      <c r="BG14" s="227"/>
      <c r="BH14" s="227"/>
      <c r="BI14" s="227"/>
      <c r="BJ14" s="227"/>
      <c r="BK14" s="227"/>
      <c r="BL14" s="227"/>
      <c r="BM14" s="227"/>
      <c r="BN14" s="227"/>
      <c r="BO14" s="227"/>
      <c r="BP14" s="227"/>
      <c r="BQ14" s="232">
        <v>8</v>
      </c>
      <c r="BR14" s="233"/>
      <c r="BS14" s="800"/>
      <c r="BT14" s="801"/>
      <c r="BU14" s="801"/>
      <c r="BV14" s="801"/>
      <c r="BW14" s="801"/>
      <c r="BX14" s="801"/>
      <c r="BY14" s="801"/>
      <c r="BZ14" s="801"/>
      <c r="CA14" s="801"/>
      <c r="CB14" s="801"/>
      <c r="CC14" s="801"/>
      <c r="CD14" s="801"/>
      <c r="CE14" s="801"/>
      <c r="CF14" s="801"/>
      <c r="CG14" s="80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0"/>
      <c r="DW14" s="801"/>
      <c r="DX14" s="801"/>
      <c r="DY14" s="801"/>
      <c r="DZ14" s="806"/>
      <c r="EA14" s="228"/>
    </row>
    <row r="15" spans="1:131" s="229" customFormat="1" ht="26.25" customHeight="1" x14ac:dyDescent="0.15">
      <c r="A15" s="232">
        <v>9</v>
      </c>
      <c r="B15" s="807"/>
      <c r="C15" s="808"/>
      <c r="D15" s="808"/>
      <c r="E15" s="808"/>
      <c r="F15" s="808"/>
      <c r="G15" s="808"/>
      <c r="H15" s="808"/>
      <c r="I15" s="808"/>
      <c r="J15" s="808"/>
      <c r="K15" s="808"/>
      <c r="L15" s="808"/>
      <c r="M15" s="808"/>
      <c r="N15" s="808"/>
      <c r="O15" s="808"/>
      <c r="P15" s="809"/>
      <c r="Q15" s="810"/>
      <c r="R15" s="811"/>
      <c r="S15" s="811"/>
      <c r="T15" s="811"/>
      <c r="U15" s="811"/>
      <c r="V15" s="811"/>
      <c r="W15" s="811"/>
      <c r="X15" s="811"/>
      <c r="Y15" s="811"/>
      <c r="Z15" s="811"/>
      <c r="AA15" s="811"/>
      <c r="AB15" s="811"/>
      <c r="AC15" s="811"/>
      <c r="AD15" s="811"/>
      <c r="AE15" s="812"/>
      <c r="AF15" s="813"/>
      <c r="AG15" s="814"/>
      <c r="AH15" s="814"/>
      <c r="AI15" s="814"/>
      <c r="AJ15" s="815"/>
      <c r="AK15" s="796"/>
      <c r="AL15" s="797"/>
      <c r="AM15" s="797"/>
      <c r="AN15" s="797"/>
      <c r="AO15" s="797"/>
      <c r="AP15" s="797"/>
      <c r="AQ15" s="797"/>
      <c r="AR15" s="797"/>
      <c r="AS15" s="797"/>
      <c r="AT15" s="797"/>
      <c r="AU15" s="798"/>
      <c r="AV15" s="798"/>
      <c r="AW15" s="798"/>
      <c r="AX15" s="798"/>
      <c r="AY15" s="799"/>
      <c r="AZ15" s="226"/>
      <c r="BA15" s="226"/>
      <c r="BB15" s="226"/>
      <c r="BC15" s="226"/>
      <c r="BD15" s="226"/>
      <c r="BE15" s="227"/>
      <c r="BF15" s="227"/>
      <c r="BG15" s="227"/>
      <c r="BH15" s="227"/>
      <c r="BI15" s="227"/>
      <c r="BJ15" s="227"/>
      <c r="BK15" s="227"/>
      <c r="BL15" s="227"/>
      <c r="BM15" s="227"/>
      <c r="BN15" s="227"/>
      <c r="BO15" s="227"/>
      <c r="BP15" s="227"/>
      <c r="BQ15" s="232">
        <v>9</v>
      </c>
      <c r="BR15" s="233"/>
      <c r="BS15" s="800"/>
      <c r="BT15" s="801"/>
      <c r="BU15" s="801"/>
      <c r="BV15" s="801"/>
      <c r="BW15" s="801"/>
      <c r="BX15" s="801"/>
      <c r="BY15" s="801"/>
      <c r="BZ15" s="801"/>
      <c r="CA15" s="801"/>
      <c r="CB15" s="801"/>
      <c r="CC15" s="801"/>
      <c r="CD15" s="801"/>
      <c r="CE15" s="801"/>
      <c r="CF15" s="801"/>
      <c r="CG15" s="80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0"/>
      <c r="DW15" s="801"/>
      <c r="DX15" s="801"/>
      <c r="DY15" s="801"/>
      <c r="DZ15" s="806"/>
      <c r="EA15" s="228"/>
    </row>
    <row r="16" spans="1:131" s="229" customFormat="1" ht="26.25" customHeight="1" x14ac:dyDescent="0.15">
      <c r="A16" s="232">
        <v>10</v>
      </c>
      <c r="B16" s="807"/>
      <c r="C16" s="808"/>
      <c r="D16" s="808"/>
      <c r="E16" s="808"/>
      <c r="F16" s="808"/>
      <c r="G16" s="808"/>
      <c r="H16" s="808"/>
      <c r="I16" s="808"/>
      <c r="J16" s="808"/>
      <c r="K16" s="808"/>
      <c r="L16" s="808"/>
      <c r="M16" s="808"/>
      <c r="N16" s="808"/>
      <c r="O16" s="808"/>
      <c r="P16" s="809"/>
      <c r="Q16" s="810"/>
      <c r="R16" s="811"/>
      <c r="S16" s="811"/>
      <c r="T16" s="811"/>
      <c r="U16" s="811"/>
      <c r="V16" s="811"/>
      <c r="W16" s="811"/>
      <c r="X16" s="811"/>
      <c r="Y16" s="811"/>
      <c r="Z16" s="811"/>
      <c r="AA16" s="811"/>
      <c r="AB16" s="811"/>
      <c r="AC16" s="811"/>
      <c r="AD16" s="811"/>
      <c r="AE16" s="812"/>
      <c r="AF16" s="813"/>
      <c r="AG16" s="814"/>
      <c r="AH16" s="814"/>
      <c r="AI16" s="814"/>
      <c r="AJ16" s="815"/>
      <c r="AK16" s="796"/>
      <c r="AL16" s="797"/>
      <c r="AM16" s="797"/>
      <c r="AN16" s="797"/>
      <c r="AO16" s="797"/>
      <c r="AP16" s="797"/>
      <c r="AQ16" s="797"/>
      <c r="AR16" s="797"/>
      <c r="AS16" s="797"/>
      <c r="AT16" s="797"/>
      <c r="AU16" s="798"/>
      <c r="AV16" s="798"/>
      <c r="AW16" s="798"/>
      <c r="AX16" s="798"/>
      <c r="AY16" s="799"/>
      <c r="AZ16" s="226"/>
      <c r="BA16" s="226"/>
      <c r="BB16" s="226"/>
      <c r="BC16" s="226"/>
      <c r="BD16" s="226"/>
      <c r="BE16" s="227"/>
      <c r="BF16" s="227"/>
      <c r="BG16" s="227"/>
      <c r="BH16" s="227"/>
      <c r="BI16" s="227"/>
      <c r="BJ16" s="227"/>
      <c r="BK16" s="227"/>
      <c r="BL16" s="227"/>
      <c r="BM16" s="227"/>
      <c r="BN16" s="227"/>
      <c r="BO16" s="227"/>
      <c r="BP16" s="227"/>
      <c r="BQ16" s="232">
        <v>10</v>
      </c>
      <c r="BR16" s="233"/>
      <c r="BS16" s="800"/>
      <c r="BT16" s="801"/>
      <c r="BU16" s="801"/>
      <c r="BV16" s="801"/>
      <c r="BW16" s="801"/>
      <c r="BX16" s="801"/>
      <c r="BY16" s="801"/>
      <c r="BZ16" s="801"/>
      <c r="CA16" s="801"/>
      <c r="CB16" s="801"/>
      <c r="CC16" s="801"/>
      <c r="CD16" s="801"/>
      <c r="CE16" s="801"/>
      <c r="CF16" s="801"/>
      <c r="CG16" s="80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0"/>
      <c r="DW16" s="801"/>
      <c r="DX16" s="801"/>
      <c r="DY16" s="801"/>
      <c r="DZ16" s="806"/>
      <c r="EA16" s="228"/>
    </row>
    <row r="17" spans="1:131" s="229" customFormat="1" ht="26.25" customHeight="1" x14ac:dyDescent="0.15">
      <c r="A17" s="232">
        <v>11</v>
      </c>
      <c r="B17" s="807"/>
      <c r="C17" s="808"/>
      <c r="D17" s="808"/>
      <c r="E17" s="808"/>
      <c r="F17" s="808"/>
      <c r="G17" s="808"/>
      <c r="H17" s="808"/>
      <c r="I17" s="808"/>
      <c r="J17" s="808"/>
      <c r="K17" s="808"/>
      <c r="L17" s="808"/>
      <c r="M17" s="808"/>
      <c r="N17" s="808"/>
      <c r="O17" s="808"/>
      <c r="P17" s="809"/>
      <c r="Q17" s="810"/>
      <c r="R17" s="811"/>
      <c r="S17" s="811"/>
      <c r="T17" s="811"/>
      <c r="U17" s="811"/>
      <c r="V17" s="811"/>
      <c r="W17" s="811"/>
      <c r="X17" s="811"/>
      <c r="Y17" s="811"/>
      <c r="Z17" s="811"/>
      <c r="AA17" s="811"/>
      <c r="AB17" s="811"/>
      <c r="AC17" s="811"/>
      <c r="AD17" s="811"/>
      <c r="AE17" s="812"/>
      <c r="AF17" s="813"/>
      <c r="AG17" s="814"/>
      <c r="AH17" s="814"/>
      <c r="AI17" s="814"/>
      <c r="AJ17" s="815"/>
      <c r="AK17" s="796"/>
      <c r="AL17" s="797"/>
      <c r="AM17" s="797"/>
      <c r="AN17" s="797"/>
      <c r="AO17" s="797"/>
      <c r="AP17" s="797"/>
      <c r="AQ17" s="797"/>
      <c r="AR17" s="797"/>
      <c r="AS17" s="797"/>
      <c r="AT17" s="797"/>
      <c r="AU17" s="798"/>
      <c r="AV17" s="798"/>
      <c r="AW17" s="798"/>
      <c r="AX17" s="798"/>
      <c r="AY17" s="799"/>
      <c r="AZ17" s="226"/>
      <c r="BA17" s="226"/>
      <c r="BB17" s="226"/>
      <c r="BC17" s="226"/>
      <c r="BD17" s="226"/>
      <c r="BE17" s="227"/>
      <c r="BF17" s="227"/>
      <c r="BG17" s="227"/>
      <c r="BH17" s="227"/>
      <c r="BI17" s="227"/>
      <c r="BJ17" s="227"/>
      <c r="BK17" s="227"/>
      <c r="BL17" s="227"/>
      <c r="BM17" s="227"/>
      <c r="BN17" s="227"/>
      <c r="BO17" s="227"/>
      <c r="BP17" s="227"/>
      <c r="BQ17" s="232">
        <v>11</v>
      </c>
      <c r="BR17" s="233"/>
      <c r="BS17" s="800"/>
      <c r="BT17" s="801"/>
      <c r="BU17" s="801"/>
      <c r="BV17" s="801"/>
      <c r="BW17" s="801"/>
      <c r="BX17" s="801"/>
      <c r="BY17" s="801"/>
      <c r="BZ17" s="801"/>
      <c r="CA17" s="801"/>
      <c r="CB17" s="801"/>
      <c r="CC17" s="801"/>
      <c r="CD17" s="801"/>
      <c r="CE17" s="801"/>
      <c r="CF17" s="801"/>
      <c r="CG17" s="80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0"/>
      <c r="DW17" s="801"/>
      <c r="DX17" s="801"/>
      <c r="DY17" s="801"/>
      <c r="DZ17" s="806"/>
      <c r="EA17" s="228"/>
    </row>
    <row r="18" spans="1:131" s="229" customFormat="1" ht="26.25" customHeight="1" x14ac:dyDescent="0.15">
      <c r="A18" s="232">
        <v>12</v>
      </c>
      <c r="B18" s="807"/>
      <c r="C18" s="808"/>
      <c r="D18" s="808"/>
      <c r="E18" s="808"/>
      <c r="F18" s="808"/>
      <c r="G18" s="808"/>
      <c r="H18" s="808"/>
      <c r="I18" s="808"/>
      <c r="J18" s="808"/>
      <c r="K18" s="808"/>
      <c r="L18" s="808"/>
      <c r="M18" s="808"/>
      <c r="N18" s="808"/>
      <c r="O18" s="808"/>
      <c r="P18" s="809"/>
      <c r="Q18" s="810"/>
      <c r="R18" s="811"/>
      <c r="S18" s="811"/>
      <c r="T18" s="811"/>
      <c r="U18" s="811"/>
      <c r="V18" s="811"/>
      <c r="W18" s="811"/>
      <c r="X18" s="811"/>
      <c r="Y18" s="811"/>
      <c r="Z18" s="811"/>
      <c r="AA18" s="811"/>
      <c r="AB18" s="811"/>
      <c r="AC18" s="811"/>
      <c r="AD18" s="811"/>
      <c r="AE18" s="812"/>
      <c r="AF18" s="813"/>
      <c r="AG18" s="814"/>
      <c r="AH18" s="814"/>
      <c r="AI18" s="814"/>
      <c r="AJ18" s="815"/>
      <c r="AK18" s="796"/>
      <c r="AL18" s="797"/>
      <c r="AM18" s="797"/>
      <c r="AN18" s="797"/>
      <c r="AO18" s="797"/>
      <c r="AP18" s="797"/>
      <c r="AQ18" s="797"/>
      <c r="AR18" s="797"/>
      <c r="AS18" s="797"/>
      <c r="AT18" s="797"/>
      <c r="AU18" s="798"/>
      <c r="AV18" s="798"/>
      <c r="AW18" s="798"/>
      <c r="AX18" s="798"/>
      <c r="AY18" s="799"/>
      <c r="AZ18" s="226"/>
      <c r="BA18" s="226"/>
      <c r="BB18" s="226"/>
      <c r="BC18" s="226"/>
      <c r="BD18" s="226"/>
      <c r="BE18" s="227"/>
      <c r="BF18" s="227"/>
      <c r="BG18" s="227"/>
      <c r="BH18" s="227"/>
      <c r="BI18" s="227"/>
      <c r="BJ18" s="227"/>
      <c r="BK18" s="227"/>
      <c r="BL18" s="227"/>
      <c r="BM18" s="227"/>
      <c r="BN18" s="227"/>
      <c r="BO18" s="227"/>
      <c r="BP18" s="227"/>
      <c r="BQ18" s="232">
        <v>12</v>
      </c>
      <c r="BR18" s="233"/>
      <c r="BS18" s="800"/>
      <c r="BT18" s="801"/>
      <c r="BU18" s="801"/>
      <c r="BV18" s="801"/>
      <c r="BW18" s="801"/>
      <c r="BX18" s="801"/>
      <c r="BY18" s="801"/>
      <c r="BZ18" s="801"/>
      <c r="CA18" s="801"/>
      <c r="CB18" s="801"/>
      <c r="CC18" s="801"/>
      <c r="CD18" s="801"/>
      <c r="CE18" s="801"/>
      <c r="CF18" s="801"/>
      <c r="CG18" s="80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0"/>
      <c r="DW18" s="801"/>
      <c r="DX18" s="801"/>
      <c r="DY18" s="801"/>
      <c r="DZ18" s="806"/>
      <c r="EA18" s="228"/>
    </row>
    <row r="19" spans="1:131" s="229" customFormat="1" ht="26.25" customHeight="1" x14ac:dyDescent="0.15">
      <c r="A19" s="232">
        <v>13</v>
      </c>
      <c r="B19" s="807"/>
      <c r="C19" s="808"/>
      <c r="D19" s="808"/>
      <c r="E19" s="808"/>
      <c r="F19" s="808"/>
      <c r="G19" s="808"/>
      <c r="H19" s="808"/>
      <c r="I19" s="808"/>
      <c r="J19" s="808"/>
      <c r="K19" s="808"/>
      <c r="L19" s="808"/>
      <c r="M19" s="808"/>
      <c r="N19" s="808"/>
      <c r="O19" s="808"/>
      <c r="P19" s="809"/>
      <c r="Q19" s="810"/>
      <c r="R19" s="811"/>
      <c r="S19" s="811"/>
      <c r="T19" s="811"/>
      <c r="U19" s="811"/>
      <c r="V19" s="811"/>
      <c r="W19" s="811"/>
      <c r="X19" s="811"/>
      <c r="Y19" s="811"/>
      <c r="Z19" s="811"/>
      <c r="AA19" s="811"/>
      <c r="AB19" s="811"/>
      <c r="AC19" s="811"/>
      <c r="AD19" s="811"/>
      <c r="AE19" s="812"/>
      <c r="AF19" s="813"/>
      <c r="AG19" s="814"/>
      <c r="AH19" s="814"/>
      <c r="AI19" s="814"/>
      <c r="AJ19" s="815"/>
      <c r="AK19" s="796"/>
      <c r="AL19" s="797"/>
      <c r="AM19" s="797"/>
      <c r="AN19" s="797"/>
      <c r="AO19" s="797"/>
      <c r="AP19" s="797"/>
      <c r="AQ19" s="797"/>
      <c r="AR19" s="797"/>
      <c r="AS19" s="797"/>
      <c r="AT19" s="797"/>
      <c r="AU19" s="798"/>
      <c r="AV19" s="798"/>
      <c r="AW19" s="798"/>
      <c r="AX19" s="798"/>
      <c r="AY19" s="799"/>
      <c r="AZ19" s="226"/>
      <c r="BA19" s="226"/>
      <c r="BB19" s="226"/>
      <c r="BC19" s="226"/>
      <c r="BD19" s="226"/>
      <c r="BE19" s="227"/>
      <c r="BF19" s="227"/>
      <c r="BG19" s="227"/>
      <c r="BH19" s="227"/>
      <c r="BI19" s="227"/>
      <c r="BJ19" s="227"/>
      <c r="BK19" s="227"/>
      <c r="BL19" s="227"/>
      <c r="BM19" s="227"/>
      <c r="BN19" s="227"/>
      <c r="BO19" s="227"/>
      <c r="BP19" s="227"/>
      <c r="BQ19" s="232">
        <v>13</v>
      </c>
      <c r="BR19" s="233"/>
      <c r="BS19" s="800"/>
      <c r="BT19" s="801"/>
      <c r="BU19" s="801"/>
      <c r="BV19" s="801"/>
      <c r="BW19" s="801"/>
      <c r="BX19" s="801"/>
      <c r="BY19" s="801"/>
      <c r="BZ19" s="801"/>
      <c r="CA19" s="801"/>
      <c r="CB19" s="801"/>
      <c r="CC19" s="801"/>
      <c r="CD19" s="801"/>
      <c r="CE19" s="801"/>
      <c r="CF19" s="801"/>
      <c r="CG19" s="80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0"/>
      <c r="DW19" s="801"/>
      <c r="DX19" s="801"/>
      <c r="DY19" s="801"/>
      <c r="DZ19" s="806"/>
      <c r="EA19" s="228"/>
    </row>
    <row r="20" spans="1:131" s="229" customFormat="1" ht="26.25" customHeight="1" x14ac:dyDescent="0.15">
      <c r="A20" s="232">
        <v>14</v>
      </c>
      <c r="B20" s="807"/>
      <c r="C20" s="808"/>
      <c r="D20" s="808"/>
      <c r="E20" s="808"/>
      <c r="F20" s="808"/>
      <c r="G20" s="808"/>
      <c r="H20" s="808"/>
      <c r="I20" s="808"/>
      <c r="J20" s="808"/>
      <c r="K20" s="808"/>
      <c r="L20" s="808"/>
      <c r="M20" s="808"/>
      <c r="N20" s="808"/>
      <c r="O20" s="808"/>
      <c r="P20" s="809"/>
      <c r="Q20" s="810"/>
      <c r="R20" s="811"/>
      <c r="S20" s="811"/>
      <c r="T20" s="811"/>
      <c r="U20" s="811"/>
      <c r="V20" s="811"/>
      <c r="W20" s="811"/>
      <c r="X20" s="811"/>
      <c r="Y20" s="811"/>
      <c r="Z20" s="811"/>
      <c r="AA20" s="811"/>
      <c r="AB20" s="811"/>
      <c r="AC20" s="811"/>
      <c r="AD20" s="811"/>
      <c r="AE20" s="812"/>
      <c r="AF20" s="813"/>
      <c r="AG20" s="814"/>
      <c r="AH20" s="814"/>
      <c r="AI20" s="814"/>
      <c r="AJ20" s="815"/>
      <c r="AK20" s="796"/>
      <c r="AL20" s="797"/>
      <c r="AM20" s="797"/>
      <c r="AN20" s="797"/>
      <c r="AO20" s="797"/>
      <c r="AP20" s="797"/>
      <c r="AQ20" s="797"/>
      <c r="AR20" s="797"/>
      <c r="AS20" s="797"/>
      <c r="AT20" s="797"/>
      <c r="AU20" s="798"/>
      <c r="AV20" s="798"/>
      <c r="AW20" s="798"/>
      <c r="AX20" s="798"/>
      <c r="AY20" s="799"/>
      <c r="AZ20" s="226"/>
      <c r="BA20" s="226"/>
      <c r="BB20" s="226"/>
      <c r="BC20" s="226"/>
      <c r="BD20" s="226"/>
      <c r="BE20" s="227"/>
      <c r="BF20" s="227"/>
      <c r="BG20" s="227"/>
      <c r="BH20" s="227"/>
      <c r="BI20" s="227"/>
      <c r="BJ20" s="227"/>
      <c r="BK20" s="227"/>
      <c r="BL20" s="227"/>
      <c r="BM20" s="227"/>
      <c r="BN20" s="227"/>
      <c r="BO20" s="227"/>
      <c r="BP20" s="227"/>
      <c r="BQ20" s="232">
        <v>14</v>
      </c>
      <c r="BR20" s="233"/>
      <c r="BS20" s="800"/>
      <c r="BT20" s="801"/>
      <c r="BU20" s="801"/>
      <c r="BV20" s="801"/>
      <c r="BW20" s="801"/>
      <c r="BX20" s="801"/>
      <c r="BY20" s="801"/>
      <c r="BZ20" s="801"/>
      <c r="CA20" s="801"/>
      <c r="CB20" s="801"/>
      <c r="CC20" s="801"/>
      <c r="CD20" s="801"/>
      <c r="CE20" s="801"/>
      <c r="CF20" s="801"/>
      <c r="CG20" s="80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0"/>
      <c r="DW20" s="801"/>
      <c r="DX20" s="801"/>
      <c r="DY20" s="801"/>
      <c r="DZ20" s="806"/>
      <c r="EA20" s="228"/>
    </row>
    <row r="21" spans="1:131" s="229" customFormat="1" ht="26.25" customHeight="1" thickBot="1" x14ac:dyDescent="0.2">
      <c r="A21" s="232">
        <v>15</v>
      </c>
      <c r="B21" s="807"/>
      <c r="C21" s="808"/>
      <c r="D21" s="808"/>
      <c r="E21" s="808"/>
      <c r="F21" s="808"/>
      <c r="G21" s="808"/>
      <c r="H21" s="808"/>
      <c r="I21" s="808"/>
      <c r="J21" s="808"/>
      <c r="K21" s="808"/>
      <c r="L21" s="808"/>
      <c r="M21" s="808"/>
      <c r="N21" s="808"/>
      <c r="O21" s="808"/>
      <c r="P21" s="809"/>
      <c r="Q21" s="810"/>
      <c r="R21" s="811"/>
      <c r="S21" s="811"/>
      <c r="T21" s="811"/>
      <c r="U21" s="811"/>
      <c r="V21" s="811"/>
      <c r="W21" s="811"/>
      <c r="X21" s="811"/>
      <c r="Y21" s="811"/>
      <c r="Z21" s="811"/>
      <c r="AA21" s="811"/>
      <c r="AB21" s="811"/>
      <c r="AC21" s="811"/>
      <c r="AD21" s="811"/>
      <c r="AE21" s="812"/>
      <c r="AF21" s="813"/>
      <c r="AG21" s="814"/>
      <c r="AH21" s="814"/>
      <c r="AI21" s="814"/>
      <c r="AJ21" s="815"/>
      <c r="AK21" s="796"/>
      <c r="AL21" s="797"/>
      <c r="AM21" s="797"/>
      <c r="AN21" s="797"/>
      <c r="AO21" s="797"/>
      <c r="AP21" s="797"/>
      <c r="AQ21" s="797"/>
      <c r="AR21" s="797"/>
      <c r="AS21" s="797"/>
      <c r="AT21" s="797"/>
      <c r="AU21" s="798"/>
      <c r="AV21" s="798"/>
      <c r="AW21" s="798"/>
      <c r="AX21" s="798"/>
      <c r="AY21" s="799"/>
      <c r="AZ21" s="226"/>
      <c r="BA21" s="226"/>
      <c r="BB21" s="226"/>
      <c r="BC21" s="226"/>
      <c r="BD21" s="226"/>
      <c r="BE21" s="227"/>
      <c r="BF21" s="227"/>
      <c r="BG21" s="227"/>
      <c r="BH21" s="227"/>
      <c r="BI21" s="227"/>
      <c r="BJ21" s="227"/>
      <c r="BK21" s="227"/>
      <c r="BL21" s="227"/>
      <c r="BM21" s="227"/>
      <c r="BN21" s="227"/>
      <c r="BO21" s="227"/>
      <c r="BP21" s="227"/>
      <c r="BQ21" s="232">
        <v>15</v>
      </c>
      <c r="BR21" s="233"/>
      <c r="BS21" s="800"/>
      <c r="BT21" s="801"/>
      <c r="BU21" s="801"/>
      <c r="BV21" s="801"/>
      <c r="BW21" s="801"/>
      <c r="BX21" s="801"/>
      <c r="BY21" s="801"/>
      <c r="BZ21" s="801"/>
      <c r="CA21" s="801"/>
      <c r="CB21" s="801"/>
      <c r="CC21" s="801"/>
      <c r="CD21" s="801"/>
      <c r="CE21" s="801"/>
      <c r="CF21" s="801"/>
      <c r="CG21" s="80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0"/>
      <c r="DW21" s="801"/>
      <c r="DX21" s="801"/>
      <c r="DY21" s="801"/>
      <c r="DZ21" s="806"/>
      <c r="EA21" s="228"/>
    </row>
    <row r="22" spans="1:131" s="229" customFormat="1" ht="26.25" customHeight="1" x14ac:dyDescent="0.15">
      <c r="A22" s="232">
        <v>16</v>
      </c>
      <c r="B22" s="807"/>
      <c r="C22" s="808"/>
      <c r="D22" s="808"/>
      <c r="E22" s="808"/>
      <c r="F22" s="808"/>
      <c r="G22" s="808"/>
      <c r="H22" s="808"/>
      <c r="I22" s="808"/>
      <c r="J22" s="808"/>
      <c r="K22" s="808"/>
      <c r="L22" s="808"/>
      <c r="M22" s="808"/>
      <c r="N22" s="808"/>
      <c r="O22" s="808"/>
      <c r="P22" s="809"/>
      <c r="Q22" s="826"/>
      <c r="R22" s="827"/>
      <c r="S22" s="827"/>
      <c r="T22" s="827"/>
      <c r="U22" s="827"/>
      <c r="V22" s="827"/>
      <c r="W22" s="827"/>
      <c r="X22" s="827"/>
      <c r="Y22" s="827"/>
      <c r="Z22" s="827"/>
      <c r="AA22" s="827"/>
      <c r="AB22" s="827"/>
      <c r="AC22" s="827"/>
      <c r="AD22" s="827"/>
      <c r="AE22" s="828"/>
      <c r="AF22" s="813"/>
      <c r="AG22" s="814"/>
      <c r="AH22" s="814"/>
      <c r="AI22" s="814"/>
      <c r="AJ22" s="815"/>
      <c r="AK22" s="829"/>
      <c r="AL22" s="830"/>
      <c r="AM22" s="830"/>
      <c r="AN22" s="830"/>
      <c r="AO22" s="830"/>
      <c r="AP22" s="830"/>
      <c r="AQ22" s="830"/>
      <c r="AR22" s="830"/>
      <c r="AS22" s="830"/>
      <c r="AT22" s="830"/>
      <c r="AU22" s="831"/>
      <c r="AV22" s="831"/>
      <c r="AW22" s="831"/>
      <c r="AX22" s="831"/>
      <c r="AY22" s="832"/>
      <c r="AZ22" s="833" t="s">
        <v>387</v>
      </c>
      <c r="BA22" s="833"/>
      <c r="BB22" s="833"/>
      <c r="BC22" s="833"/>
      <c r="BD22" s="834"/>
      <c r="BE22" s="227"/>
      <c r="BF22" s="227"/>
      <c r="BG22" s="227"/>
      <c r="BH22" s="227"/>
      <c r="BI22" s="227"/>
      <c r="BJ22" s="227"/>
      <c r="BK22" s="227"/>
      <c r="BL22" s="227"/>
      <c r="BM22" s="227"/>
      <c r="BN22" s="227"/>
      <c r="BO22" s="227"/>
      <c r="BP22" s="227"/>
      <c r="BQ22" s="232">
        <v>16</v>
      </c>
      <c r="BR22" s="233"/>
      <c r="BS22" s="800"/>
      <c r="BT22" s="801"/>
      <c r="BU22" s="801"/>
      <c r="BV22" s="801"/>
      <c r="BW22" s="801"/>
      <c r="BX22" s="801"/>
      <c r="BY22" s="801"/>
      <c r="BZ22" s="801"/>
      <c r="CA22" s="801"/>
      <c r="CB22" s="801"/>
      <c r="CC22" s="801"/>
      <c r="CD22" s="801"/>
      <c r="CE22" s="801"/>
      <c r="CF22" s="801"/>
      <c r="CG22" s="80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0"/>
      <c r="DW22" s="801"/>
      <c r="DX22" s="801"/>
      <c r="DY22" s="801"/>
      <c r="DZ22" s="806"/>
      <c r="EA22" s="228"/>
    </row>
    <row r="23" spans="1:131" s="229" customFormat="1" ht="26.25" customHeight="1" thickBot="1" x14ac:dyDescent="0.2">
      <c r="A23" s="234" t="s">
        <v>388</v>
      </c>
      <c r="B23" s="816" t="s">
        <v>389</v>
      </c>
      <c r="C23" s="817"/>
      <c r="D23" s="817"/>
      <c r="E23" s="817"/>
      <c r="F23" s="817"/>
      <c r="G23" s="817"/>
      <c r="H23" s="817"/>
      <c r="I23" s="817"/>
      <c r="J23" s="817"/>
      <c r="K23" s="817"/>
      <c r="L23" s="817"/>
      <c r="M23" s="817"/>
      <c r="N23" s="817"/>
      <c r="O23" s="817"/>
      <c r="P23" s="818"/>
      <c r="Q23" s="819">
        <v>48566</v>
      </c>
      <c r="R23" s="820"/>
      <c r="S23" s="820"/>
      <c r="T23" s="820"/>
      <c r="U23" s="820"/>
      <c r="V23" s="820">
        <v>47591</v>
      </c>
      <c r="W23" s="820"/>
      <c r="X23" s="820"/>
      <c r="Y23" s="820"/>
      <c r="Z23" s="820"/>
      <c r="AA23" s="820">
        <v>975</v>
      </c>
      <c r="AB23" s="820"/>
      <c r="AC23" s="820"/>
      <c r="AD23" s="820"/>
      <c r="AE23" s="821"/>
      <c r="AF23" s="822">
        <v>856</v>
      </c>
      <c r="AG23" s="820"/>
      <c r="AH23" s="820"/>
      <c r="AI23" s="820"/>
      <c r="AJ23" s="823"/>
      <c r="AK23" s="824"/>
      <c r="AL23" s="825"/>
      <c r="AM23" s="825"/>
      <c r="AN23" s="825"/>
      <c r="AO23" s="825"/>
      <c r="AP23" s="820">
        <v>30356</v>
      </c>
      <c r="AQ23" s="820"/>
      <c r="AR23" s="820"/>
      <c r="AS23" s="820"/>
      <c r="AT23" s="820"/>
      <c r="AU23" s="836"/>
      <c r="AV23" s="836"/>
      <c r="AW23" s="836"/>
      <c r="AX23" s="836"/>
      <c r="AY23" s="837"/>
      <c r="AZ23" s="838" t="s">
        <v>390</v>
      </c>
      <c r="BA23" s="839"/>
      <c r="BB23" s="839"/>
      <c r="BC23" s="839"/>
      <c r="BD23" s="840"/>
      <c r="BE23" s="227"/>
      <c r="BF23" s="227"/>
      <c r="BG23" s="227"/>
      <c r="BH23" s="227"/>
      <c r="BI23" s="227"/>
      <c r="BJ23" s="227"/>
      <c r="BK23" s="227"/>
      <c r="BL23" s="227"/>
      <c r="BM23" s="227"/>
      <c r="BN23" s="227"/>
      <c r="BO23" s="227"/>
      <c r="BP23" s="227"/>
      <c r="BQ23" s="232">
        <v>17</v>
      </c>
      <c r="BR23" s="233"/>
      <c r="BS23" s="800"/>
      <c r="BT23" s="801"/>
      <c r="BU23" s="801"/>
      <c r="BV23" s="801"/>
      <c r="BW23" s="801"/>
      <c r="BX23" s="801"/>
      <c r="BY23" s="801"/>
      <c r="BZ23" s="801"/>
      <c r="CA23" s="801"/>
      <c r="CB23" s="801"/>
      <c r="CC23" s="801"/>
      <c r="CD23" s="801"/>
      <c r="CE23" s="801"/>
      <c r="CF23" s="801"/>
      <c r="CG23" s="80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0"/>
      <c r="DW23" s="801"/>
      <c r="DX23" s="801"/>
      <c r="DY23" s="801"/>
      <c r="DZ23" s="806"/>
      <c r="EA23" s="228"/>
    </row>
    <row r="24" spans="1:131" s="229" customFormat="1" ht="26.25" customHeight="1" x14ac:dyDescent="0.15">
      <c r="A24" s="835" t="s">
        <v>391</v>
      </c>
      <c r="B24" s="835"/>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226"/>
      <c r="BA24" s="226"/>
      <c r="BB24" s="226"/>
      <c r="BC24" s="226"/>
      <c r="BD24" s="226"/>
      <c r="BE24" s="227"/>
      <c r="BF24" s="227"/>
      <c r="BG24" s="227"/>
      <c r="BH24" s="227"/>
      <c r="BI24" s="227"/>
      <c r="BJ24" s="227"/>
      <c r="BK24" s="227"/>
      <c r="BL24" s="227"/>
      <c r="BM24" s="227"/>
      <c r="BN24" s="227"/>
      <c r="BO24" s="227"/>
      <c r="BP24" s="227"/>
      <c r="BQ24" s="232">
        <v>18</v>
      </c>
      <c r="BR24" s="233"/>
      <c r="BS24" s="800"/>
      <c r="BT24" s="801"/>
      <c r="BU24" s="801"/>
      <c r="BV24" s="801"/>
      <c r="BW24" s="801"/>
      <c r="BX24" s="801"/>
      <c r="BY24" s="801"/>
      <c r="BZ24" s="801"/>
      <c r="CA24" s="801"/>
      <c r="CB24" s="801"/>
      <c r="CC24" s="801"/>
      <c r="CD24" s="801"/>
      <c r="CE24" s="801"/>
      <c r="CF24" s="801"/>
      <c r="CG24" s="80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0"/>
      <c r="DW24" s="801"/>
      <c r="DX24" s="801"/>
      <c r="DY24" s="801"/>
      <c r="DZ24" s="806"/>
      <c r="EA24" s="228"/>
    </row>
    <row r="25" spans="1:131" ht="26.25" customHeight="1" thickBot="1" x14ac:dyDescent="0.2">
      <c r="A25" s="752" t="s">
        <v>392</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26"/>
      <c r="BK25" s="226"/>
      <c r="BL25" s="226"/>
      <c r="BM25" s="226"/>
      <c r="BN25" s="226"/>
      <c r="BO25" s="235"/>
      <c r="BP25" s="235"/>
      <c r="BQ25" s="232">
        <v>19</v>
      </c>
      <c r="BR25" s="233"/>
      <c r="BS25" s="800"/>
      <c r="BT25" s="801"/>
      <c r="BU25" s="801"/>
      <c r="BV25" s="801"/>
      <c r="BW25" s="801"/>
      <c r="BX25" s="801"/>
      <c r="BY25" s="801"/>
      <c r="BZ25" s="801"/>
      <c r="CA25" s="801"/>
      <c r="CB25" s="801"/>
      <c r="CC25" s="801"/>
      <c r="CD25" s="801"/>
      <c r="CE25" s="801"/>
      <c r="CF25" s="801"/>
      <c r="CG25" s="80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0"/>
      <c r="DW25" s="801"/>
      <c r="DX25" s="801"/>
      <c r="DY25" s="801"/>
      <c r="DZ25" s="806"/>
      <c r="EA25" s="224"/>
    </row>
    <row r="26" spans="1:131" ht="26.25" customHeight="1" x14ac:dyDescent="0.15">
      <c r="A26" s="754" t="s">
        <v>368</v>
      </c>
      <c r="B26" s="755"/>
      <c r="C26" s="755"/>
      <c r="D26" s="755"/>
      <c r="E26" s="755"/>
      <c r="F26" s="755"/>
      <c r="G26" s="755"/>
      <c r="H26" s="755"/>
      <c r="I26" s="755"/>
      <c r="J26" s="755"/>
      <c r="K26" s="755"/>
      <c r="L26" s="755"/>
      <c r="M26" s="755"/>
      <c r="N26" s="755"/>
      <c r="O26" s="755"/>
      <c r="P26" s="756"/>
      <c r="Q26" s="760" t="s">
        <v>393</v>
      </c>
      <c r="R26" s="761"/>
      <c r="S26" s="761"/>
      <c r="T26" s="761"/>
      <c r="U26" s="762"/>
      <c r="V26" s="760" t="s">
        <v>394</v>
      </c>
      <c r="W26" s="761"/>
      <c r="X26" s="761"/>
      <c r="Y26" s="761"/>
      <c r="Z26" s="762"/>
      <c r="AA26" s="760" t="s">
        <v>395</v>
      </c>
      <c r="AB26" s="761"/>
      <c r="AC26" s="761"/>
      <c r="AD26" s="761"/>
      <c r="AE26" s="761"/>
      <c r="AF26" s="841" t="s">
        <v>396</v>
      </c>
      <c r="AG26" s="842"/>
      <c r="AH26" s="842"/>
      <c r="AI26" s="842"/>
      <c r="AJ26" s="843"/>
      <c r="AK26" s="761" t="s">
        <v>397</v>
      </c>
      <c r="AL26" s="761"/>
      <c r="AM26" s="761"/>
      <c r="AN26" s="761"/>
      <c r="AO26" s="762"/>
      <c r="AP26" s="760" t="s">
        <v>398</v>
      </c>
      <c r="AQ26" s="761"/>
      <c r="AR26" s="761"/>
      <c r="AS26" s="761"/>
      <c r="AT26" s="762"/>
      <c r="AU26" s="760" t="s">
        <v>399</v>
      </c>
      <c r="AV26" s="761"/>
      <c r="AW26" s="761"/>
      <c r="AX26" s="761"/>
      <c r="AY26" s="762"/>
      <c r="AZ26" s="760" t="s">
        <v>400</v>
      </c>
      <c r="BA26" s="761"/>
      <c r="BB26" s="761"/>
      <c r="BC26" s="761"/>
      <c r="BD26" s="762"/>
      <c r="BE26" s="760" t="s">
        <v>375</v>
      </c>
      <c r="BF26" s="761"/>
      <c r="BG26" s="761"/>
      <c r="BH26" s="761"/>
      <c r="BI26" s="767"/>
      <c r="BJ26" s="226"/>
      <c r="BK26" s="226"/>
      <c r="BL26" s="226"/>
      <c r="BM26" s="226"/>
      <c r="BN26" s="226"/>
      <c r="BO26" s="235"/>
      <c r="BP26" s="235"/>
      <c r="BQ26" s="232">
        <v>20</v>
      </c>
      <c r="BR26" s="233"/>
      <c r="BS26" s="800"/>
      <c r="BT26" s="801"/>
      <c r="BU26" s="801"/>
      <c r="BV26" s="801"/>
      <c r="BW26" s="801"/>
      <c r="BX26" s="801"/>
      <c r="BY26" s="801"/>
      <c r="BZ26" s="801"/>
      <c r="CA26" s="801"/>
      <c r="CB26" s="801"/>
      <c r="CC26" s="801"/>
      <c r="CD26" s="801"/>
      <c r="CE26" s="801"/>
      <c r="CF26" s="801"/>
      <c r="CG26" s="80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0"/>
      <c r="DW26" s="801"/>
      <c r="DX26" s="801"/>
      <c r="DY26" s="801"/>
      <c r="DZ26" s="806"/>
      <c r="EA26" s="224"/>
    </row>
    <row r="27" spans="1:131" ht="26.25" customHeight="1" thickBot="1" x14ac:dyDescent="0.2">
      <c r="A27" s="757"/>
      <c r="B27" s="758"/>
      <c r="C27" s="758"/>
      <c r="D27" s="758"/>
      <c r="E27" s="758"/>
      <c r="F27" s="758"/>
      <c r="G27" s="758"/>
      <c r="H27" s="758"/>
      <c r="I27" s="758"/>
      <c r="J27" s="758"/>
      <c r="K27" s="758"/>
      <c r="L27" s="758"/>
      <c r="M27" s="758"/>
      <c r="N27" s="758"/>
      <c r="O27" s="758"/>
      <c r="P27" s="759"/>
      <c r="Q27" s="763"/>
      <c r="R27" s="764"/>
      <c r="S27" s="764"/>
      <c r="T27" s="764"/>
      <c r="U27" s="765"/>
      <c r="V27" s="763"/>
      <c r="W27" s="764"/>
      <c r="X27" s="764"/>
      <c r="Y27" s="764"/>
      <c r="Z27" s="765"/>
      <c r="AA27" s="763"/>
      <c r="AB27" s="764"/>
      <c r="AC27" s="764"/>
      <c r="AD27" s="764"/>
      <c r="AE27" s="764"/>
      <c r="AF27" s="844"/>
      <c r="AG27" s="845"/>
      <c r="AH27" s="845"/>
      <c r="AI27" s="845"/>
      <c r="AJ27" s="846"/>
      <c r="AK27" s="764"/>
      <c r="AL27" s="764"/>
      <c r="AM27" s="764"/>
      <c r="AN27" s="764"/>
      <c r="AO27" s="765"/>
      <c r="AP27" s="763"/>
      <c r="AQ27" s="764"/>
      <c r="AR27" s="764"/>
      <c r="AS27" s="764"/>
      <c r="AT27" s="765"/>
      <c r="AU27" s="763"/>
      <c r="AV27" s="764"/>
      <c r="AW27" s="764"/>
      <c r="AX27" s="764"/>
      <c r="AY27" s="765"/>
      <c r="AZ27" s="763"/>
      <c r="BA27" s="764"/>
      <c r="BB27" s="764"/>
      <c r="BC27" s="764"/>
      <c r="BD27" s="765"/>
      <c r="BE27" s="763"/>
      <c r="BF27" s="764"/>
      <c r="BG27" s="764"/>
      <c r="BH27" s="764"/>
      <c r="BI27" s="769"/>
      <c r="BJ27" s="226"/>
      <c r="BK27" s="226"/>
      <c r="BL27" s="226"/>
      <c r="BM27" s="226"/>
      <c r="BN27" s="226"/>
      <c r="BO27" s="235"/>
      <c r="BP27" s="235"/>
      <c r="BQ27" s="232">
        <v>21</v>
      </c>
      <c r="BR27" s="233"/>
      <c r="BS27" s="800"/>
      <c r="BT27" s="801"/>
      <c r="BU27" s="801"/>
      <c r="BV27" s="801"/>
      <c r="BW27" s="801"/>
      <c r="BX27" s="801"/>
      <c r="BY27" s="801"/>
      <c r="BZ27" s="801"/>
      <c r="CA27" s="801"/>
      <c r="CB27" s="801"/>
      <c r="CC27" s="801"/>
      <c r="CD27" s="801"/>
      <c r="CE27" s="801"/>
      <c r="CF27" s="801"/>
      <c r="CG27" s="80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0"/>
      <c r="DW27" s="801"/>
      <c r="DX27" s="801"/>
      <c r="DY27" s="801"/>
      <c r="DZ27" s="806"/>
      <c r="EA27" s="224"/>
    </row>
    <row r="28" spans="1:131" ht="26.25" customHeight="1" thickTop="1" x14ac:dyDescent="0.15">
      <c r="A28" s="236">
        <v>1</v>
      </c>
      <c r="B28" s="776" t="s">
        <v>401</v>
      </c>
      <c r="C28" s="777"/>
      <c r="D28" s="777"/>
      <c r="E28" s="777"/>
      <c r="F28" s="777"/>
      <c r="G28" s="777"/>
      <c r="H28" s="777"/>
      <c r="I28" s="777"/>
      <c r="J28" s="777"/>
      <c r="K28" s="777"/>
      <c r="L28" s="777"/>
      <c r="M28" s="777"/>
      <c r="N28" s="777"/>
      <c r="O28" s="777"/>
      <c r="P28" s="778"/>
      <c r="Q28" s="849">
        <v>12797</v>
      </c>
      <c r="R28" s="850"/>
      <c r="S28" s="850"/>
      <c r="T28" s="850"/>
      <c r="U28" s="850"/>
      <c r="V28" s="850">
        <v>12434</v>
      </c>
      <c r="W28" s="850"/>
      <c r="X28" s="850"/>
      <c r="Y28" s="850"/>
      <c r="Z28" s="850"/>
      <c r="AA28" s="850">
        <v>363</v>
      </c>
      <c r="AB28" s="850"/>
      <c r="AC28" s="850"/>
      <c r="AD28" s="850"/>
      <c r="AE28" s="851"/>
      <c r="AF28" s="852">
        <v>363</v>
      </c>
      <c r="AG28" s="850"/>
      <c r="AH28" s="850"/>
      <c r="AI28" s="850"/>
      <c r="AJ28" s="853"/>
      <c r="AK28" s="854">
        <v>1271</v>
      </c>
      <c r="AL28" s="855"/>
      <c r="AM28" s="855"/>
      <c r="AN28" s="855"/>
      <c r="AO28" s="855"/>
      <c r="AP28" s="855" t="s">
        <v>525</v>
      </c>
      <c r="AQ28" s="855"/>
      <c r="AR28" s="855"/>
      <c r="AS28" s="855"/>
      <c r="AT28" s="855"/>
      <c r="AU28" s="855" t="s">
        <v>525</v>
      </c>
      <c r="AV28" s="855"/>
      <c r="AW28" s="855"/>
      <c r="AX28" s="855"/>
      <c r="AY28" s="855"/>
      <c r="AZ28" s="856" t="s">
        <v>525</v>
      </c>
      <c r="BA28" s="856"/>
      <c r="BB28" s="856"/>
      <c r="BC28" s="856"/>
      <c r="BD28" s="856"/>
      <c r="BE28" s="847"/>
      <c r="BF28" s="847"/>
      <c r="BG28" s="847"/>
      <c r="BH28" s="847"/>
      <c r="BI28" s="848"/>
      <c r="BJ28" s="226"/>
      <c r="BK28" s="226"/>
      <c r="BL28" s="226"/>
      <c r="BM28" s="226"/>
      <c r="BN28" s="226"/>
      <c r="BO28" s="235"/>
      <c r="BP28" s="235"/>
      <c r="BQ28" s="232">
        <v>22</v>
      </c>
      <c r="BR28" s="233"/>
      <c r="BS28" s="800"/>
      <c r="BT28" s="801"/>
      <c r="BU28" s="801"/>
      <c r="BV28" s="801"/>
      <c r="BW28" s="801"/>
      <c r="BX28" s="801"/>
      <c r="BY28" s="801"/>
      <c r="BZ28" s="801"/>
      <c r="CA28" s="801"/>
      <c r="CB28" s="801"/>
      <c r="CC28" s="801"/>
      <c r="CD28" s="801"/>
      <c r="CE28" s="801"/>
      <c r="CF28" s="801"/>
      <c r="CG28" s="80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0"/>
      <c r="DW28" s="801"/>
      <c r="DX28" s="801"/>
      <c r="DY28" s="801"/>
      <c r="DZ28" s="806"/>
      <c r="EA28" s="224"/>
    </row>
    <row r="29" spans="1:131" ht="26.25" customHeight="1" x14ac:dyDescent="0.15">
      <c r="A29" s="236">
        <v>2</v>
      </c>
      <c r="B29" s="807" t="s">
        <v>402</v>
      </c>
      <c r="C29" s="808"/>
      <c r="D29" s="808"/>
      <c r="E29" s="808"/>
      <c r="F29" s="808"/>
      <c r="G29" s="808"/>
      <c r="H29" s="808"/>
      <c r="I29" s="808"/>
      <c r="J29" s="808"/>
      <c r="K29" s="808"/>
      <c r="L29" s="808"/>
      <c r="M29" s="808"/>
      <c r="N29" s="808"/>
      <c r="O29" s="808"/>
      <c r="P29" s="809"/>
      <c r="Q29" s="810">
        <v>11638</v>
      </c>
      <c r="R29" s="811"/>
      <c r="S29" s="811"/>
      <c r="T29" s="811"/>
      <c r="U29" s="811"/>
      <c r="V29" s="811">
        <v>11358</v>
      </c>
      <c r="W29" s="811"/>
      <c r="X29" s="811"/>
      <c r="Y29" s="811"/>
      <c r="Z29" s="811"/>
      <c r="AA29" s="811">
        <v>280</v>
      </c>
      <c r="AB29" s="811"/>
      <c r="AC29" s="811"/>
      <c r="AD29" s="811"/>
      <c r="AE29" s="812"/>
      <c r="AF29" s="813">
        <v>280</v>
      </c>
      <c r="AG29" s="814"/>
      <c r="AH29" s="814"/>
      <c r="AI29" s="814"/>
      <c r="AJ29" s="815"/>
      <c r="AK29" s="861">
        <v>1761</v>
      </c>
      <c r="AL29" s="857"/>
      <c r="AM29" s="857"/>
      <c r="AN29" s="857"/>
      <c r="AO29" s="857"/>
      <c r="AP29" s="857" t="s">
        <v>525</v>
      </c>
      <c r="AQ29" s="857"/>
      <c r="AR29" s="857"/>
      <c r="AS29" s="857"/>
      <c r="AT29" s="857"/>
      <c r="AU29" s="857" t="s">
        <v>525</v>
      </c>
      <c r="AV29" s="857"/>
      <c r="AW29" s="857"/>
      <c r="AX29" s="857"/>
      <c r="AY29" s="857"/>
      <c r="AZ29" s="858" t="s">
        <v>525</v>
      </c>
      <c r="BA29" s="858"/>
      <c r="BB29" s="858"/>
      <c r="BC29" s="858"/>
      <c r="BD29" s="858"/>
      <c r="BE29" s="859"/>
      <c r="BF29" s="859"/>
      <c r="BG29" s="859"/>
      <c r="BH29" s="859"/>
      <c r="BI29" s="860"/>
      <c r="BJ29" s="226"/>
      <c r="BK29" s="226"/>
      <c r="BL29" s="226"/>
      <c r="BM29" s="226"/>
      <c r="BN29" s="226"/>
      <c r="BO29" s="235"/>
      <c r="BP29" s="235"/>
      <c r="BQ29" s="232">
        <v>23</v>
      </c>
      <c r="BR29" s="233"/>
      <c r="BS29" s="800"/>
      <c r="BT29" s="801"/>
      <c r="BU29" s="801"/>
      <c r="BV29" s="801"/>
      <c r="BW29" s="801"/>
      <c r="BX29" s="801"/>
      <c r="BY29" s="801"/>
      <c r="BZ29" s="801"/>
      <c r="CA29" s="801"/>
      <c r="CB29" s="801"/>
      <c r="CC29" s="801"/>
      <c r="CD29" s="801"/>
      <c r="CE29" s="801"/>
      <c r="CF29" s="801"/>
      <c r="CG29" s="80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0"/>
      <c r="DW29" s="801"/>
      <c r="DX29" s="801"/>
      <c r="DY29" s="801"/>
      <c r="DZ29" s="806"/>
      <c r="EA29" s="224"/>
    </row>
    <row r="30" spans="1:131" ht="26.25" customHeight="1" x14ac:dyDescent="0.15">
      <c r="A30" s="236">
        <v>3</v>
      </c>
      <c r="B30" s="807" t="s">
        <v>403</v>
      </c>
      <c r="C30" s="808"/>
      <c r="D30" s="808"/>
      <c r="E30" s="808"/>
      <c r="F30" s="808"/>
      <c r="G30" s="808"/>
      <c r="H30" s="808"/>
      <c r="I30" s="808"/>
      <c r="J30" s="808"/>
      <c r="K30" s="808"/>
      <c r="L30" s="808"/>
      <c r="M30" s="808"/>
      <c r="N30" s="808"/>
      <c r="O30" s="808"/>
      <c r="P30" s="809"/>
      <c r="Q30" s="810">
        <v>2008</v>
      </c>
      <c r="R30" s="811"/>
      <c r="S30" s="811"/>
      <c r="T30" s="811"/>
      <c r="U30" s="811"/>
      <c r="V30" s="811">
        <v>1952</v>
      </c>
      <c r="W30" s="811"/>
      <c r="X30" s="811"/>
      <c r="Y30" s="811"/>
      <c r="Z30" s="811"/>
      <c r="AA30" s="811">
        <v>56</v>
      </c>
      <c r="AB30" s="811"/>
      <c r="AC30" s="811"/>
      <c r="AD30" s="811"/>
      <c r="AE30" s="812"/>
      <c r="AF30" s="813">
        <v>56</v>
      </c>
      <c r="AG30" s="814"/>
      <c r="AH30" s="814"/>
      <c r="AI30" s="814"/>
      <c r="AJ30" s="815"/>
      <c r="AK30" s="861">
        <v>417</v>
      </c>
      <c r="AL30" s="857"/>
      <c r="AM30" s="857"/>
      <c r="AN30" s="857"/>
      <c r="AO30" s="857"/>
      <c r="AP30" s="857" t="s">
        <v>525</v>
      </c>
      <c r="AQ30" s="857"/>
      <c r="AR30" s="857"/>
      <c r="AS30" s="857"/>
      <c r="AT30" s="857"/>
      <c r="AU30" s="857" t="s">
        <v>525</v>
      </c>
      <c r="AV30" s="857"/>
      <c r="AW30" s="857"/>
      <c r="AX30" s="857"/>
      <c r="AY30" s="857"/>
      <c r="AZ30" s="858" t="s">
        <v>525</v>
      </c>
      <c r="BA30" s="858"/>
      <c r="BB30" s="858"/>
      <c r="BC30" s="858"/>
      <c r="BD30" s="858"/>
      <c r="BE30" s="859"/>
      <c r="BF30" s="859"/>
      <c r="BG30" s="859"/>
      <c r="BH30" s="859"/>
      <c r="BI30" s="860"/>
      <c r="BJ30" s="226"/>
      <c r="BK30" s="226"/>
      <c r="BL30" s="226"/>
      <c r="BM30" s="226"/>
      <c r="BN30" s="226"/>
      <c r="BO30" s="235"/>
      <c r="BP30" s="235"/>
      <c r="BQ30" s="232">
        <v>24</v>
      </c>
      <c r="BR30" s="233"/>
      <c r="BS30" s="800"/>
      <c r="BT30" s="801"/>
      <c r="BU30" s="801"/>
      <c r="BV30" s="801"/>
      <c r="BW30" s="801"/>
      <c r="BX30" s="801"/>
      <c r="BY30" s="801"/>
      <c r="BZ30" s="801"/>
      <c r="CA30" s="801"/>
      <c r="CB30" s="801"/>
      <c r="CC30" s="801"/>
      <c r="CD30" s="801"/>
      <c r="CE30" s="801"/>
      <c r="CF30" s="801"/>
      <c r="CG30" s="80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0"/>
      <c r="DW30" s="801"/>
      <c r="DX30" s="801"/>
      <c r="DY30" s="801"/>
      <c r="DZ30" s="806"/>
      <c r="EA30" s="224"/>
    </row>
    <row r="31" spans="1:131" ht="26.25" customHeight="1" x14ac:dyDescent="0.15">
      <c r="A31" s="236">
        <v>4</v>
      </c>
      <c r="B31" s="807" t="s">
        <v>404</v>
      </c>
      <c r="C31" s="808"/>
      <c r="D31" s="808"/>
      <c r="E31" s="808"/>
      <c r="F31" s="808"/>
      <c r="G31" s="808"/>
      <c r="H31" s="808"/>
      <c r="I31" s="808"/>
      <c r="J31" s="808"/>
      <c r="K31" s="808"/>
      <c r="L31" s="808"/>
      <c r="M31" s="808"/>
      <c r="N31" s="808"/>
      <c r="O31" s="808"/>
      <c r="P31" s="809"/>
      <c r="Q31" s="810">
        <v>2301</v>
      </c>
      <c r="R31" s="811"/>
      <c r="S31" s="811"/>
      <c r="T31" s="811"/>
      <c r="U31" s="811"/>
      <c r="V31" s="811">
        <v>2132</v>
      </c>
      <c r="W31" s="811"/>
      <c r="X31" s="811"/>
      <c r="Y31" s="811"/>
      <c r="Z31" s="811"/>
      <c r="AA31" s="811">
        <v>169</v>
      </c>
      <c r="AB31" s="811"/>
      <c r="AC31" s="811"/>
      <c r="AD31" s="811"/>
      <c r="AE31" s="812"/>
      <c r="AF31" s="813">
        <v>1669</v>
      </c>
      <c r="AG31" s="814"/>
      <c r="AH31" s="814"/>
      <c r="AI31" s="814"/>
      <c r="AJ31" s="815"/>
      <c r="AK31" s="861">
        <v>4</v>
      </c>
      <c r="AL31" s="857"/>
      <c r="AM31" s="857"/>
      <c r="AN31" s="857"/>
      <c r="AO31" s="857"/>
      <c r="AP31" s="857">
        <v>3865</v>
      </c>
      <c r="AQ31" s="857"/>
      <c r="AR31" s="857"/>
      <c r="AS31" s="857"/>
      <c r="AT31" s="857"/>
      <c r="AU31" s="857">
        <v>15</v>
      </c>
      <c r="AV31" s="857"/>
      <c r="AW31" s="857"/>
      <c r="AX31" s="857"/>
      <c r="AY31" s="857"/>
      <c r="AZ31" s="858" t="s">
        <v>525</v>
      </c>
      <c r="BA31" s="858"/>
      <c r="BB31" s="858"/>
      <c r="BC31" s="858"/>
      <c r="BD31" s="858"/>
      <c r="BE31" s="859" t="s">
        <v>405</v>
      </c>
      <c r="BF31" s="859"/>
      <c r="BG31" s="859"/>
      <c r="BH31" s="859"/>
      <c r="BI31" s="860"/>
      <c r="BJ31" s="226"/>
      <c r="BK31" s="226"/>
      <c r="BL31" s="226"/>
      <c r="BM31" s="226"/>
      <c r="BN31" s="226"/>
      <c r="BO31" s="235"/>
      <c r="BP31" s="235"/>
      <c r="BQ31" s="232">
        <v>25</v>
      </c>
      <c r="BR31" s="233"/>
      <c r="BS31" s="800"/>
      <c r="BT31" s="801"/>
      <c r="BU31" s="801"/>
      <c r="BV31" s="801"/>
      <c r="BW31" s="801"/>
      <c r="BX31" s="801"/>
      <c r="BY31" s="801"/>
      <c r="BZ31" s="801"/>
      <c r="CA31" s="801"/>
      <c r="CB31" s="801"/>
      <c r="CC31" s="801"/>
      <c r="CD31" s="801"/>
      <c r="CE31" s="801"/>
      <c r="CF31" s="801"/>
      <c r="CG31" s="80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0"/>
      <c r="DW31" s="801"/>
      <c r="DX31" s="801"/>
      <c r="DY31" s="801"/>
      <c r="DZ31" s="806"/>
      <c r="EA31" s="224"/>
    </row>
    <row r="32" spans="1:131" ht="26.25" customHeight="1" x14ac:dyDescent="0.15">
      <c r="A32" s="236">
        <v>5</v>
      </c>
      <c r="B32" s="807" t="s">
        <v>406</v>
      </c>
      <c r="C32" s="808"/>
      <c r="D32" s="808"/>
      <c r="E32" s="808"/>
      <c r="F32" s="808"/>
      <c r="G32" s="808"/>
      <c r="H32" s="808"/>
      <c r="I32" s="808"/>
      <c r="J32" s="808"/>
      <c r="K32" s="808"/>
      <c r="L32" s="808"/>
      <c r="M32" s="808"/>
      <c r="N32" s="808"/>
      <c r="O32" s="808"/>
      <c r="P32" s="809"/>
      <c r="Q32" s="810">
        <v>3094</v>
      </c>
      <c r="R32" s="811"/>
      <c r="S32" s="811"/>
      <c r="T32" s="811"/>
      <c r="U32" s="811"/>
      <c r="V32" s="811">
        <v>2868</v>
      </c>
      <c r="W32" s="811"/>
      <c r="X32" s="811"/>
      <c r="Y32" s="811"/>
      <c r="Z32" s="811"/>
      <c r="AA32" s="811">
        <v>226</v>
      </c>
      <c r="AB32" s="811"/>
      <c r="AC32" s="811"/>
      <c r="AD32" s="811"/>
      <c r="AE32" s="812"/>
      <c r="AF32" s="813">
        <v>334</v>
      </c>
      <c r="AG32" s="814"/>
      <c r="AH32" s="814"/>
      <c r="AI32" s="814"/>
      <c r="AJ32" s="815"/>
      <c r="AK32" s="861">
        <v>723</v>
      </c>
      <c r="AL32" s="857"/>
      <c r="AM32" s="857"/>
      <c r="AN32" s="857"/>
      <c r="AO32" s="857"/>
      <c r="AP32" s="857">
        <v>14086</v>
      </c>
      <c r="AQ32" s="857"/>
      <c r="AR32" s="857"/>
      <c r="AS32" s="857"/>
      <c r="AT32" s="857"/>
      <c r="AU32" s="857">
        <v>7156</v>
      </c>
      <c r="AV32" s="857"/>
      <c r="AW32" s="857"/>
      <c r="AX32" s="857"/>
      <c r="AY32" s="857"/>
      <c r="AZ32" s="858" t="s">
        <v>525</v>
      </c>
      <c r="BA32" s="858"/>
      <c r="BB32" s="858"/>
      <c r="BC32" s="858"/>
      <c r="BD32" s="858"/>
      <c r="BE32" s="859" t="s">
        <v>405</v>
      </c>
      <c r="BF32" s="859"/>
      <c r="BG32" s="859"/>
      <c r="BH32" s="859"/>
      <c r="BI32" s="860"/>
      <c r="BJ32" s="226"/>
      <c r="BK32" s="226"/>
      <c r="BL32" s="226"/>
      <c r="BM32" s="226"/>
      <c r="BN32" s="226"/>
      <c r="BO32" s="235"/>
      <c r="BP32" s="235"/>
      <c r="BQ32" s="232">
        <v>26</v>
      </c>
      <c r="BR32" s="233"/>
      <c r="BS32" s="800"/>
      <c r="BT32" s="801"/>
      <c r="BU32" s="801"/>
      <c r="BV32" s="801"/>
      <c r="BW32" s="801"/>
      <c r="BX32" s="801"/>
      <c r="BY32" s="801"/>
      <c r="BZ32" s="801"/>
      <c r="CA32" s="801"/>
      <c r="CB32" s="801"/>
      <c r="CC32" s="801"/>
      <c r="CD32" s="801"/>
      <c r="CE32" s="801"/>
      <c r="CF32" s="801"/>
      <c r="CG32" s="80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0"/>
      <c r="DW32" s="801"/>
      <c r="DX32" s="801"/>
      <c r="DY32" s="801"/>
      <c r="DZ32" s="806"/>
      <c r="EA32" s="224"/>
    </row>
    <row r="33" spans="1:131" ht="26.25" customHeight="1" x14ac:dyDescent="0.15">
      <c r="A33" s="236">
        <v>6</v>
      </c>
      <c r="B33" s="807"/>
      <c r="C33" s="808"/>
      <c r="D33" s="808"/>
      <c r="E33" s="808"/>
      <c r="F33" s="808"/>
      <c r="G33" s="808"/>
      <c r="H33" s="808"/>
      <c r="I33" s="808"/>
      <c r="J33" s="808"/>
      <c r="K33" s="808"/>
      <c r="L33" s="808"/>
      <c r="M33" s="808"/>
      <c r="N33" s="808"/>
      <c r="O33" s="808"/>
      <c r="P33" s="809"/>
      <c r="Q33" s="810"/>
      <c r="R33" s="811"/>
      <c r="S33" s="811"/>
      <c r="T33" s="811"/>
      <c r="U33" s="811"/>
      <c r="V33" s="811"/>
      <c r="W33" s="811"/>
      <c r="X33" s="811"/>
      <c r="Y33" s="811"/>
      <c r="Z33" s="811"/>
      <c r="AA33" s="811"/>
      <c r="AB33" s="811"/>
      <c r="AC33" s="811"/>
      <c r="AD33" s="811"/>
      <c r="AE33" s="812"/>
      <c r="AF33" s="813"/>
      <c r="AG33" s="814"/>
      <c r="AH33" s="814"/>
      <c r="AI33" s="814"/>
      <c r="AJ33" s="815"/>
      <c r="AK33" s="861"/>
      <c r="AL33" s="857"/>
      <c r="AM33" s="857"/>
      <c r="AN33" s="857"/>
      <c r="AO33" s="857"/>
      <c r="AP33" s="857"/>
      <c r="AQ33" s="857"/>
      <c r="AR33" s="857"/>
      <c r="AS33" s="857"/>
      <c r="AT33" s="857"/>
      <c r="AU33" s="857"/>
      <c r="AV33" s="857"/>
      <c r="AW33" s="857"/>
      <c r="AX33" s="857"/>
      <c r="AY33" s="857"/>
      <c r="AZ33" s="858"/>
      <c r="BA33" s="858"/>
      <c r="BB33" s="858"/>
      <c r="BC33" s="858"/>
      <c r="BD33" s="858"/>
      <c r="BE33" s="859"/>
      <c r="BF33" s="859"/>
      <c r="BG33" s="859"/>
      <c r="BH33" s="859"/>
      <c r="BI33" s="860"/>
      <c r="BJ33" s="226"/>
      <c r="BK33" s="226"/>
      <c r="BL33" s="226"/>
      <c r="BM33" s="226"/>
      <c r="BN33" s="226"/>
      <c r="BO33" s="235"/>
      <c r="BP33" s="235"/>
      <c r="BQ33" s="232">
        <v>27</v>
      </c>
      <c r="BR33" s="233"/>
      <c r="BS33" s="800"/>
      <c r="BT33" s="801"/>
      <c r="BU33" s="801"/>
      <c r="BV33" s="801"/>
      <c r="BW33" s="801"/>
      <c r="BX33" s="801"/>
      <c r="BY33" s="801"/>
      <c r="BZ33" s="801"/>
      <c r="CA33" s="801"/>
      <c r="CB33" s="801"/>
      <c r="CC33" s="801"/>
      <c r="CD33" s="801"/>
      <c r="CE33" s="801"/>
      <c r="CF33" s="801"/>
      <c r="CG33" s="80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0"/>
      <c r="DW33" s="801"/>
      <c r="DX33" s="801"/>
      <c r="DY33" s="801"/>
      <c r="DZ33" s="806"/>
      <c r="EA33" s="224"/>
    </row>
    <row r="34" spans="1:131" ht="26.25" customHeight="1" x14ac:dyDescent="0.15">
      <c r="A34" s="236">
        <v>7</v>
      </c>
      <c r="B34" s="807"/>
      <c r="C34" s="808"/>
      <c r="D34" s="808"/>
      <c r="E34" s="808"/>
      <c r="F34" s="808"/>
      <c r="G34" s="808"/>
      <c r="H34" s="808"/>
      <c r="I34" s="808"/>
      <c r="J34" s="808"/>
      <c r="K34" s="808"/>
      <c r="L34" s="808"/>
      <c r="M34" s="808"/>
      <c r="N34" s="808"/>
      <c r="O34" s="808"/>
      <c r="P34" s="809"/>
      <c r="Q34" s="810"/>
      <c r="R34" s="811"/>
      <c r="S34" s="811"/>
      <c r="T34" s="811"/>
      <c r="U34" s="811"/>
      <c r="V34" s="811"/>
      <c r="W34" s="811"/>
      <c r="X34" s="811"/>
      <c r="Y34" s="811"/>
      <c r="Z34" s="811"/>
      <c r="AA34" s="811"/>
      <c r="AB34" s="811"/>
      <c r="AC34" s="811"/>
      <c r="AD34" s="811"/>
      <c r="AE34" s="812"/>
      <c r="AF34" s="813"/>
      <c r="AG34" s="814"/>
      <c r="AH34" s="814"/>
      <c r="AI34" s="814"/>
      <c r="AJ34" s="815"/>
      <c r="AK34" s="861"/>
      <c r="AL34" s="857"/>
      <c r="AM34" s="857"/>
      <c r="AN34" s="857"/>
      <c r="AO34" s="857"/>
      <c r="AP34" s="857"/>
      <c r="AQ34" s="857"/>
      <c r="AR34" s="857"/>
      <c r="AS34" s="857"/>
      <c r="AT34" s="857"/>
      <c r="AU34" s="857"/>
      <c r="AV34" s="857"/>
      <c r="AW34" s="857"/>
      <c r="AX34" s="857"/>
      <c r="AY34" s="857"/>
      <c r="AZ34" s="858"/>
      <c r="BA34" s="858"/>
      <c r="BB34" s="858"/>
      <c r="BC34" s="858"/>
      <c r="BD34" s="858"/>
      <c r="BE34" s="859"/>
      <c r="BF34" s="859"/>
      <c r="BG34" s="859"/>
      <c r="BH34" s="859"/>
      <c r="BI34" s="860"/>
      <c r="BJ34" s="226"/>
      <c r="BK34" s="226"/>
      <c r="BL34" s="226"/>
      <c r="BM34" s="226"/>
      <c r="BN34" s="226"/>
      <c r="BO34" s="235"/>
      <c r="BP34" s="235"/>
      <c r="BQ34" s="232">
        <v>28</v>
      </c>
      <c r="BR34" s="233"/>
      <c r="BS34" s="800"/>
      <c r="BT34" s="801"/>
      <c r="BU34" s="801"/>
      <c r="BV34" s="801"/>
      <c r="BW34" s="801"/>
      <c r="BX34" s="801"/>
      <c r="BY34" s="801"/>
      <c r="BZ34" s="801"/>
      <c r="CA34" s="801"/>
      <c r="CB34" s="801"/>
      <c r="CC34" s="801"/>
      <c r="CD34" s="801"/>
      <c r="CE34" s="801"/>
      <c r="CF34" s="801"/>
      <c r="CG34" s="80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0"/>
      <c r="DW34" s="801"/>
      <c r="DX34" s="801"/>
      <c r="DY34" s="801"/>
      <c r="DZ34" s="806"/>
      <c r="EA34" s="224"/>
    </row>
    <row r="35" spans="1:131" ht="26.25" customHeight="1" x14ac:dyDescent="0.15">
      <c r="A35" s="236">
        <v>8</v>
      </c>
      <c r="B35" s="807"/>
      <c r="C35" s="808"/>
      <c r="D35" s="808"/>
      <c r="E35" s="808"/>
      <c r="F35" s="808"/>
      <c r="G35" s="808"/>
      <c r="H35" s="808"/>
      <c r="I35" s="808"/>
      <c r="J35" s="808"/>
      <c r="K35" s="808"/>
      <c r="L35" s="808"/>
      <c r="M35" s="808"/>
      <c r="N35" s="808"/>
      <c r="O35" s="808"/>
      <c r="P35" s="809"/>
      <c r="Q35" s="810"/>
      <c r="R35" s="811"/>
      <c r="S35" s="811"/>
      <c r="T35" s="811"/>
      <c r="U35" s="811"/>
      <c r="V35" s="811"/>
      <c r="W35" s="811"/>
      <c r="X35" s="811"/>
      <c r="Y35" s="811"/>
      <c r="Z35" s="811"/>
      <c r="AA35" s="811"/>
      <c r="AB35" s="811"/>
      <c r="AC35" s="811"/>
      <c r="AD35" s="811"/>
      <c r="AE35" s="812"/>
      <c r="AF35" s="813"/>
      <c r="AG35" s="814"/>
      <c r="AH35" s="814"/>
      <c r="AI35" s="814"/>
      <c r="AJ35" s="815"/>
      <c r="AK35" s="861"/>
      <c r="AL35" s="857"/>
      <c r="AM35" s="857"/>
      <c r="AN35" s="857"/>
      <c r="AO35" s="857"/>
      <c r="AP35" s="857"/>
      <c r="AQ35" s="857"/>
      <c r="AR35" s="857"/>
      <c r="AS35" s="857"/>
      <c r="AT35" s="857"/>
      <c r="AU35" s="857"/>
      <c r="AV35" s="857"/>
      <c r="AW35" s="857"/>
      <c r="AX35" s="857"/>
      <c r="AY35" s="857"/>
      <c r="AZ35" s="858"/>
      <c r="BA35" s="858"/>
      <c r="BB35" s="858"/>
      <c r="BC35" s="858"/>
      <c r="BD35" s="858"/>
      <c r="BE35" s="859"/>
      <c r="BF35" s="859"/>
      <c r="BG35" s="859"/>
      <c r="BH35" s="859"/>
      <c r="BI35" s="860"/>
      <c r="BJ35" s="226"/>
      <c r="BK35" s="226"/>
      <c r="BL35" s="226"/>
      <c r="BM35" s="226"/>
      <c r="BN35" s="226"/>
      <c r="BO35" s="235"/>
      <c r="BP35" s="235"/>
      <c r="BQ35" s="232">
        <v>29</v>
      </c>
      <c r="BR35" s="233"/>
      <c r="BS35" s="800"/>
      <c r="BT35" s="801"/>
      <c r="BU35" s="801"/>
      <c r="BV35" s="801"/>
      <c r="BW35" s="801"/>
      <c r="BX35" s="801"/>
      <c r="BY35" s="801"/>
      <c r="BZ35" s="801"/>
      <c r="CA35" s="801"/>
      <c r="CB35" s="801"/>
      <c r="CC35" s="801"/>
      <c r="CD35" s="801"/>
      <c r="CE35" s="801"/>
      <c r="CF35" s="801"/>
      <c r="CG35" s="80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0"/>
      <c r="DW35" s="801"/>
      <c r="DX35" s="801"/>
      <c r="DY35" s="801"/>
      <c r="DZ35" s="806"/>
      <c r="EA35" s="224"/>
    </row>
    <row r="36" spans="1:131" ht="26.25" customHeight="1" x14ac:dyDescent="0.15">
      <c r="A36" s="236">
        <v>9</v>
      </c>
      <c r="B36" s="807"/>
      <c r="C36" s="808"/>
      <c r="D36" s="808"/>
      <c r="E36" s="808"/>
      <c r="F36" s="808"/>
      <c r="G36" s="808"/>
      <c r="H36" s="808"/>
      <c r="I36" s="808"/>
      <c r="J36" s="808"/>
      <c r="K36" s="808"/>
      <c r="L36" s="808"/>
      <c r="M36" s="808"/>
      <c r="N36" s="808"/>
      <c r="O36" s="808"/>
      <c r="P36" s="809"/>
      <c r="Q36" s="810"/>
      <c r="R36" s="811"/>
      <c r="S36" s="811"/>
      <c r="T36" s="811"/>
      <c r="U36" s="811"/>
      <c r="V36" s="811"/>
      <c r="W36" s="811"/>
      <c r="X36" s="811"/>
      <c r="Y36" s="811"/>
      <c r="Z36" s="811"/>
      <c r="AA36" s="811"/>
      <c r="AB36" s="811"/>
      <c r="AC36" s="811"/>
      <c r="AD36" s="811"/>
      <c r="AE36" s="812"/>
      <c r="AF36" s="813"/>
      <c r="AG36" s="814"/>
      <c r="AH36" s="814"/>
      <c r="AI36" s="814"/>
      <c r="AJ36" s="815"/>
      <c r="AK36" s="861"/>
      <c r="AL36" s="857"/>
      <c r="AM36" s="857"/>
      <c r="AN36" s="857"/>
      <c r="AO36" s="857"/>
      <c r="AP36" s="857"/>
      <c r="AQ36" s="857"/>
      <c r="AR36" s="857"/>
      <c r="AS36" s="857"/>
      <c r="AT36" s="857"/>
      <c r="AU36" s="857"/>
      <c r="AV36" s="857"/>
      <c r="AW36" s="857"/>
      <c r="AX36" s="857"/>
      <c r="AY36" s="857"/>
      <c r="AZ36" s="858"/>
      <c r="BA36" s="858"/>
      <c r="BB36" s="858"/>
      <c r="BC36" s="858"/>
      <c r="BD36" s="858"/>
      <c r="BE36" s="859"/>
      <c r="BF36" s="859"/>
      <c r="BG36" s="859"/>
      <c r="BH36" s="859"/>
      <c r="BI36" s="860"/>
      <c r="BJ36" s="226"/>
      <c r="BK36" s="226"/>
      <c r="BL36" s="226"/>
      <c r="BM36" s="226"/>
      <c r="BN36" s="226"/>
      <c r="BO36" s="235"/>
      <c r="BP36" s="235"/>
      <c r="BQ36" s="232">
        <v>30</v>
      </c>
      <c r="BR36" s="233"/>
      <c r="BS36" s="800"/>
      <c r="BT36" s="801"/>
      <c r="BU36" s="801"/>
      <c r="BV36" s="801"/>
      <c r="BW36" s="801"/>
      <c r="BX36" s="801"/>
      <c r="BY36" s="801"/>
      <c r="BZ36" s="801"/>
      <c r="CA36" s="801"/>
      <c r="CB36" s="801"/>
      <c r="CC36" s="801"/>
      <c r="CD36" s="801"/>
      <c r="CE36" s="801"/>
      <c r="CF36" s="801"/>
      <c r="CG36" s="80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0"/>
      <c r="DW36" s="801"/>
      <c r="DX36" s="801"/>
      <c r="DY36" s="801"/>
      <c r="DZ36" s="806"/>
      <c r="EA36" s="224"/>
    </row>
    <row r="37" spans="1:131" ht="26.25" customHeight="1" x14ac:dyDescent="0.15">
      <c r="A37" s="236">
        <v>10</v>
      </c>
      <c r="B37" s="807"/>
      <c r="C37" s="808"/>
      <c r="D37" s="808"/>
      <c r="E37" s="808"/>
      <c r="F37" s="808"/>
      <c r="G37" s="808"/>
      <c r="H37" s="808"/>
      <c r="I37" s="808"/>
      <c r="J37" s="808"/>
      <c r="K37" s="808"/>
      <c r="L37" s="808"/>
      <c r="M37" s="808"/>
      <c r="N37" s="808"/>
      <c r="O37" s="808"/>
      <c r="P37" s="809"/>
      <c r="Q37" s="810"/>
      <c r="R37" s="811"/>
      <c r="S37" s="811"/>
      <c r="T37" s="811"/>
      <c r="U37" s="811"/>
      <c r="V37" s="811"/>
      <c r="W37" s="811"/>
      <c r="X37" s="811"/>
      <c r="Y37" s="811"/>
      <c r="Z37" s="811"/>
      <c r="AA37" s="811"/>
      <c r="AB37" s="811"/>
      <c r="AC37" s="811"/>
      <c r="AD37" s="811"/>
      <c r="AE37" s="812"/>
      <c r="AF37" s="813"/>
      <c r="AG37" s="814"/>
      <c r="AH37" s="814"/>
      <c r="AI37" s="814"/>
      <c r="AJ37" s="815"/>
      <c r="AK37" s="861"/>
      <c r="AL37" s="857"/>
      <c r="AM37" s="857"/>
      <c r="AN37" s="857"/>
      <c r="AO37" s="857"/>
      <c r="AP37" s="857"/>
      <c r="AQ37" s="857"/>
      <c r="AR37" s="857"/>
      <c r="AS37" s="857"/>
      <c r="AT37" s="857"/>
      <c r="AU37" s="857"/>
      <c r="AV37" s="857"/>
      <c r="AW37" s="857"/>
      <c r="AX37" s="857"/>
      <c r="AY37" s="857"/>
      <c r="AZ37" s="858"/>
      <c r="BA37" s="858"/>
      <c r="BB37" s="858"/>
      <c r="BC37" s="858"/>
      <c r="BD37" s="858"/>
      <c r="BE37" s="859"/>
      <c r="BF37" s="859"/>
      <c r="BG37" s="859"/>
      <c r="BH37" s="859"/>
      <c r="BI37" s="860"/>
      <c r="BJ37" s="226"/>
      <c r="BK37" s="226"/>
      <c r="BL37" s="226"/>
      <c r="BM37" s="226"/>
      <c r="BN37" s="226"/>
      <c r="BO37" s="235"/>
      <c r="BP37" s="235"/>
      <c r="BQ37" s="232">
        <v>31</v>
      </c>
      <c r="BR37" s="233"/>
      <c r="BS37" s="800"/>
      <c r="BT37" s="801"/>
      <c r="BU37" s="801"/>
      <c r="BV37" s="801"/>
      <c r="BW37" s="801"/>
      <c r="BX37" s="801"/>
      <c r="BY37" s="801"/>
      <c r="BZ37" s="801"/>
      <c r="CA37" s="801"/>
      <c r="CB37" s="801"/>
      <c r="CC37" s="801"/>
      <c r="CD37" s="801"/>
      <c r="CE37" s="801"/>
      <c r="CF37" s="801"/>
      <c r="CG37" s="80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0"/>
      <c r="DW37" s="801"/>
      <c r="DX37" s="801"/>
      <c r="DY37" s="801"/>
      <c r="DZ37" s="806"/>
      <c r="EA37" s="224"/>
    </row>
    <row r="38" spans="1:131" ht="26.25" customHeight="1" x14ac:dyDescent="0.15">
      <c r="A38" s="236">
        <v>11</v>
      </c>
      <c r="B38" s="807"/>
      <c r="C38" s="808"/>
      <c r="D38" s="808"/>
      <c r="E38" s="808"/>
      <c r="F38" s="808"/>
      <c r="G38" s="808"/>
      <c r="H38" s="808"/>
      <c r="I38" s="808"/>
      <c r="J38" s="808"/>
      <c r="K38" s="808"/>
      <c r="L38" s="808"/>
      <c r="M38" s="808"/>
      <c r="N38" s="808"/>
      <c r="O38" s="808"/>
      <c r="P38" s="809"/>
      <c r="Q38" s="810"/>
      <c r="R38" s="811"/>
      <c r="S38" s="811"/>
      <c r="T38" s="811"/>
      <c r="U38" s="811"/>
      <c r="V38" s="811"/>
      <c r="W38" s="811"/>
      <c r="X38" s="811"/>
      <c r="Y38" s="811"/>
      <c r="Z38" s="811"/>
      <c r="AA38" s="811"/>
      <c r="AB38" s="811"/>
      <c r="AC38" s="811"/>
      <c r="AD38" s="811"/>
      <c r="AE38" s="812"/>
      <c r="AF38" s="813"/>
      <c r="AG38" s="814"/>
      <c r="AH38" s="814"/>
      <c r="AI38" s="814"/>
      <c r="AJ38" s="815"/>
      <c r="AK38" s="861"/>
      <c r="AL38" s="857"/>
      <c r="AM38" s="857"/>
      <c r="AN38" s="857"/>
      <c r="AO38" s="857"/>
      <c r="AP38" s="857"/>
      <c r="AQ38" s="857"/>
      <c r="AR38" s="857"/>
      <c r="AS38" s="857"/>
      <c r="AT38" s="857"/>
      <c r="AU38" s="857"/>
      <c r="AV38" s="857"/>
      <c r="AW38" s="857"/>
      <c r="AX38" s="857"/>
      <c r="AY38" s="857"/>
      <c r="AZ38" s="858"/>
      <c r="BA38" s="858"/>
      <c r="BB38" s="858"/>
      <c r="BC38" s="858"/>
      <c r="BD38" s="858"/>
      <c r="BE38" s="859"/>
      <c r="BF38" s="859"/>
      <c r="BG38" s="859"/>
      <c r="BH38" s="859"/>
      <c r="BI38" s="860"/>
      <c r="BJ38" s="226"/>
      <c r="BK38" s="226"/>
      <c r="BL38" s="226"/>
      <c r="BM38" s="226"/>
      <c r="BN38" s="226"/>
      <c r="BO38" s="235"/>
      <c r="BP38" s="235"/>
      <c r="BQ38" s="232">
        <v>32</v>
      </c>
      <c r="BR38" s="233"/>
      <c r="BS38" s="800"/>
      <c r="BT38" s="801"/>
      <c r="BU38" s="801"/>
      <c r="BV38" s="801"/>
      <c r="BW38" s="801"/>
      <c r="BX38" s="801"/>
      <c r="BY38" s="801"/>
      <c r="BZ38" s="801"/>
      <c r="CA38" s="801"/>
      <c r="CB38" s="801"/>
      <c r="CC38" s="801"/>
      <c r="CD38" s="801"/>
      <c r="CE38" s="801"/>
      <c r="CF38" s="801"/>
      <c r="CG38" s="80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0"/>
      <c r="DW38" s="801"/>
      <c r="DX38" s="801"/>
      <c r="DY38" s="801"/>
      <c r="DZ38" s="806"/>
      <c r="EA38" s="224"/>
    </row>
    <row r="39" spans="1:131" ht="26.25" customHeight="1" x14ac:dyDescent="0.15">
      <c r="A39" s="236">
        <v>12</v>
      </c>
      <c r="B39" s="807"/>
      <c r="C39" s="808"/>
      <c r="D39" s="808"/>
      <c r="E39" s="808"/>
      <c r="F39" s="808"/>
      <c r="G39" s="808"/>
      <c r="H39" s="808"/>
      <c r="I39" s="808"/>
      <c r="J39" s="808"/>
      <c r="K39" s="808"/>
      <c r="L39" s="808"/>
      <c r="M39" s="808"/>
      <c r="N39" s="808"/>
      <c r="O39" s="808"/>
      <c r="P39" s="809"/>
      <c r="Q39" s="810"/>
      <c r="R39" s="811"/>
      <c r="S39" s="811"/>
      <c r="T39" s="811"/>
      <c r="U39" s="811"/>
      <c r="V39" s="811"/>
      <c r="W39" s="811"/>
      <c r="X39" s="811"/>
      <c r="Y39" s="811"/>
      <c r="Z39" s="811"/>
      <c r="AA39" s="811"/>
      <c r="AB39" s="811"/>
      <c r="AC39" s="811"/>
      <c r="AD39" s="811"/>
      <c r="AE39" s="812"/>
      <c r="AF39" s="813"/>
      <c r="AG39" s="814"/>
      <c r="AH39" s="814"/>
      <c r="AI39" s="814"/>
      <c r="AJ39" s="815"/>
      <c r="AK39" s="861"/>
      <c r="AL39" s="857"/>
      <c r="AM39" s="857"/>
      <c r="AN39" s="857"/>
      <c r="AO39" s="857"/>
      <c r="AP39" s="857"/>
      <c r="AQ39" s="857"/>
      <c r="AR39" s="857"/>
      <c r="AS39" s="857"/>
      <c r="AT39" s="857"/>
      <c r="AU39" s="857"/>
      <c r="AV39" s="857"/>
      <c r="AW39" s="857"/>
      <c r="AX39" s="857"/>
      <c r="AY39" s="857"/>
      <c r="AZ39" s="858"/>
      <c r="BA39" s="858"/>
      <c r="BB39" s="858"/>
      <c r="BC39" s="858"/>
      <c r="BD39" s="858"/>
      <c r="BE39" s="859"/>
      <c r="BF39" s="859"/>
      <c r="BG39" s="859"/>
      <c r="BH39" s="859"/>
      <c r="BI39" s="860"/>
      <c r="BJ39" s="226"/>
      <c r="BK39" s="226"/>
      <c r="BL39" s="226"/>
      <c r="BM39" s="226"/>
      <c r="BN39" s="226"/>
      <c r="BO39" s="235"/>
      <c r="BP39" s="235"/>
      <c r="BQ39" s="232">
        <v>33</v>
      </c>
      <c r="BR39" s="233"/>
      <c r="BS39" s="800"/>
      <c r="BT39" s="801"/>
      <c r="BU39" s="801"/>
      <c r="BV39" s="801"/>
      <c r="BW39" s="801"/>
      <c r="BX39" s="801"/>
      <c r="BY39" s="801"/>
      <c r="BZ39" s="801"/>
      <c r="CA39" s="801"/>
      <c r="CB39" s="801"/>
      <c r="CC39" s="801"/>
      <c r="CD39" s="801"/>
      <c r="CE39" s="801"/>
      <c r="CF39" s="801"/>
      <c r="CG39" s="80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0"/>
      <c r="DW39" s="801"/>
      <c r="DX39" s="801"/>
      <c r="DY39" s="801"/>
      <c r="DZ39" s="806"/>
      <c r="EA39" s="224"/>
    </row>
    <row r="40" spans="1:131" ht="26.25" customHeight="1" x14ac:dyDescent="0.15">
      <c r="A40" s="232">
        <v>13</v>
      </c>
      <c r="B40" s="807"/>
      <c r="C40" s="808"/>
      <c r="D40" s="808"/>
      <c r="E40" s="808"/>
      <c r="F40" s="808"/>
      <c r="G40" s="808"/>
      <c r="H40" s="808"/>
      <c r="I40" s="808"/>
      <c r="J40" s="808"/>
      <c r="K40" s="808"/>
      <c r="L40" s="808"/>
      <c r="M40" s="808"/>
      <c r="N40" s="808"/>
      <c r="O40" s="808"/>
      <c r="P40" s="809"/>
      <c r="Q40" s="810"/>
      <c r="R40" s="811"/>
      <c r="S40" s="811"/>
      <c r="T40" s="811"/>
      <c r="U40" s="811"/>
      <c r="V40" s="811"/>
      <c r="W40" s="811"/>
      <c r="X40" s="811"/>
      <c r="Y40" s="811"/>
      <c r="Z40" s="811"/>
      <c r="AA40" s="811"/>
      <c r="AB40" s="811"/>
      <c r="AC40" s="811"/>
      <c r="AD40" s="811"/>
      <c r="AE40" s="812"/>
      <c r="AF40" s="813"/>
      <c r="AG40" s="814"/>
      <c r="AH40" s="814"/>
      <c r="AI40" s="814"/>
      <c r="AJ40" s="815"/>
      <c r="AK40" s="861"/>
      <c r="AL40" s="857"/>
      <c r="AM40" s="857"/>
      <c r="AN40" s="857"/>
      <c r="AO40" s="857"/>
      <c r="AP40" s="857"/>
      <c r="AQ40" s="857"/>
      <c r="AR40" s="857"/>
      <c r="AS40" s="857"/>
      <c r="AT40" s="857"/>
      <c r="AU40" s="857"/>
      <c r="AV40" s="857"/>
      <c r="AW40" s="857"/>
      <c r="AX40" s="857"/>
      <c r="AY40" s="857"/>
      <c r="AZ40" s="858"/>
      <c r="BA40" s="858"/>
      <c r="BB40" s="858"/>
      <c r="BC40" s="858"/>
      <c r="BD40" s="858"/>
      <c r="BE40" s="859"/>
      <c r="BF40" s="859"/>
      <c r="BG40" s="859"/>
      <c r="BH40" s="859"/>
      <c r="BI40" s="860"/>
      <c r="BJ40" s="226"/>
      <c r="BK40" s="226"/>
      <c r="BL40" s="226"/>
      <c r="BM40" s="226"/>
      <c r="BN40" s="226"/>
      <c r="BO40" s="235"/>
      <c r="BP40" s="235"/>
      <c r="BQ40" s="232">
        <v>34</v>
      </c>
      <c r="BR40" s="233"/>
      <c r="BS40" s="800"/>
      <c r="BT40" s="801"/>
      <c r="BU40" s="801"/>
      <c r="BV40" s="801"/>
      <c r="BW40" s="801"/>
      <c r="BX40" s="801"/>
      <c r="BY40" s="801"/>
      <c r="BZ40" s="801"/>
      <c r="CA40" s="801"/>
      <c r="CB40" s="801"/>
      <c r="CC40" s="801"/>
      <c r="CD40" s="801"/>
      <c r="CE40" s="801"/>
      <c r="CF40" s="801"/>
      <c r="CG40" s="80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0"/>
      <c r="DW40" s="801"/>
      <c r="DX40" s="801"/>
      <c r="DY40" s="801"/>
      <c r="DZ40" s="806"/>
      <c r="EA40" s="224"/>
    </row>
    <row r="41" spans="1:131" ht="26.25" customHeight="1" x14ac:dyDescent="0.15">
      <c r="A41" s="232">
        <v>14</v>
      </c>
      <c r="B41" s="807"/>
      <c r="C41" s="808"/>
      <c r="D41" s="808"/>
      <c r="E41" s="808"/>
      <c r="F41" s="808"/>
      <c r="G41" s="808"/>
      <c r="H41" s="808"/>
      <c r="I41" s="808"/>
      <c r="J41" s="808"/>
      <c r="K41" s="808"/>
      <c r="L41" s="808"/>
      <c r="M41" s="808"/>
      <c r="N41" s="808"/>
      <c r="O41" s="808"/>
      <c r="P41" s="809"/>
      <c r="Q41" s="810"/>
      <c r="R41" s="811"/>
      <c r="S41" s="811"/>
      <c r="T41" s="811"/>
      <c r="U41" s="811"/>
      <c r="V41" s="811"/>
      <c r="W41" s="811"/>
      <c r="X41" s="811"/>
      <c r="Y41" s="811"/>
      <c r="Z41" s="811"/>
      <c r="AA41" s="811"/>
      <c r="AB41" s="811"/>
      <c r="AC41" s="811"/>
      <c r="AD41" s="811"/>
      <c r="AE41" s="812"/>
      <c r="AF41" s="813"/>
      <c r="AG41" s="814"/>
      <c r="AH41" s="814"/>
      <c r="AI41" s="814"/>
      <c r="AJ41" s="815"/>
      <c r="AK41" s="861"/>
      <c r="AL41" s="857"/>
      <c r="AM41" s="857"/>
      <c r="AN41" s="857"/>
      <c r="AO41" s="857"/>
      <c r="AP41" s="857"/>
      <c r="AQ41" s="857"/>
      <c r="AR41" s="857"/>
      <c r="AS41" s="857"/>
      <c r="AT41" s="857"/>
      <c r="AU41" s="857"/>
      <c r="AV41" s="857"/>
      <c r="AW41" s="857"/>
      <c r="AX41" s="857"/>
      <c r="AY41" s="857"/>
      <c r="AZ41" s="858"/>
      <c r="BA41" s="858"/>
      <c r="BB41" s="858"/>
      <c r="BC41" s="858"/>
      <c r="BD41" s="858"/>
      <c r="BE41" s="859"/>
      <c r="BF41" s="859"/>
      <c r="BG41" s="859"/>
      <c r="BH41" s="859"/>
      <c r="BI41" s="860"/>
      <c r="BJ41" s="226"/>
      <c r="BK41" s="226"/>
      <c r="BL41" s="226"/>
      <c r="BM41" s="226"/>
      <c r="BN41" s="226"/>
      <c r="BO41" s="235"/>
      <c r="BP41" s="235"/>
      <c r="BQ41" s="232">
        <v>35</v>
      </c>
      <c r="BR41" s="233"/>
      <c r="BS41" s="800"/>
      <c r="BT41" s="801"/>
      <c r="BU41" s="801"/>
      <c r="BV41" s="801"/>
      <c r="BW41" s="801"/>
      <c r="BX41" s="801"/>
      <c r="BY41" s="801"/>
      <c r="BZ41" s="801"/>
      <c r="CA41" s="801"/>
      <c r="CB41" s="801"/>
      <c r="CC41" s="801"/>
      <c r="CD41" s="801"/>
      <c r="CE41" s="801"/>
      <c r="CF41" s="801"/>
      <c r="CG41" s="80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0"/>
      <c r="DW41" s="801"/>
      <c r="DX41" s="801"/>
      <c r="DY41" s="801"/>
      <c r="DZ41" s="806"/>
      <c r="EA41" s="224"/>
    </row>
    <row r="42" spans="1:131" ht="26.25" customHeight="1" x14ac:dyDescent="0.15">
      <c r="A42" s="232">
        <v>15</v>
      </c>
      <c r="B42" s="807"/>
      <c r="C42" s="808"/>
      <c r="D42" s="808"/>
      <c r="E42" s="808"/>
      <c r="F42" s="808"/>
      <c r="G42" s="808"/>
      <c r="H42" s="808"/>
      <c r="I42" s="808"/>
      <c r="J42" s="808"/>
      <c r="K42" s="808"/>
      <c r="L42" s="808"/>
      <c r="M42" s="808"/>
      <c r="N42" s="808"/>
      <c r="O42" s="808"/>
      <c r="P42" s="809"/>
      <c r="Q42" s="810"/>
      <c r="R42" s="811"/>
      <c r="S42" s="811"/>
      <c r="T42" s="811"/>
      <c r="U42" s="811"/>
      <c r="V42" s="811"/>
      <c r="W42" s="811"/>
      <c r="X42" s="811"/>
      <c r="Y42" s="811"/>
      <c r="Z42" s="811"/>
      <c r="AA42" s="811"/>
      <c r="AB42" s="811"/>
      <c r="AC42" s="811"/>
      <c r="AD42" s="811"/>
      <c r="AE42" s="812"/>
      <c r="AF42" s="813"/>
      <c r="AG42" s="814"/>
      <c r="AH42" s="814"/>
      <c r="AI42" s="814"/>
      <c r="AJ42" s="815"/>
      <c r="AK42" s="861"/>
      <c r="AL42" s="857"/>
      <c r="AM42" s="857"/>
      <c r="AN42" s="857"/>
      <c r="AO42" s="857"/>
      <c r="AP42" s="857"/>
      <c r="AQ42" s="857"/>
      <c r="AR42" s="857"/>
      <c r="AS42" s="857"/>
      <c r="AT42" s="857"/>
      <c r="AU42" s="857"/>
      <c r="AV42" s="857"/>
      <c r="AW42" s="857"/>
      <c r="AX42" s="857"/>
      <c r="AY42" s="857"/>
      <c r="AZ42" s="858"/>
      <c r="BA42" s="858"/>
      <c r="BB42" s="858"/>
      <c r="BC42" s="858"/>
      <c r="BD42" s="858"/>
      <c r="BE42" s="859"/>
      <c r="BF42" s="859"/>
      <c r="BG42" s="859"/>
      <c r="BH42" s="859"/>
      <c r="BI42" s="860"/>
      <c r="BJ42" s="226"/>
      <c r="BK42" s="226"/>
      <c r="BL42" s="226"/>
      <c r="BM42" s="226"/>
      <c r="BN42" s="226"/>
      <c r="BO42" s="235"/>
      <c r="BP42" s="235"/>
      <c r="BQ42" s="232">
        <v>36</v>
      </c>
      <c r="BR42" s="233"/>
      <c r="BS42" s="800"/>
      <c r="BT42" s="801"/>
      <c r="BU42" s="801"/>
      <c r="BV42" s="801"/>
      <c r="BW42" s="801"/>
      <c r="BX42" s="801"/>
      <c r="BY42" s="801"/>
      <c r="BZ42" s="801"/>
      <c r="CA42" s="801"/>
      <c r="CB42" s="801"/>
      <c r="CC42" s="801"/>
      <c r="CD42" s="801"/>
      <c r="CE42" s="801"/>
      <c r="CF42" s="801"/>
      <c r="CG42" s="80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0"/>
      <c r="DW42" s="801"/>
      <c r="DX42" s="801"/>
      <c r="DY42" s="801"/>
      <c r="DZ42" s="806"/>
      <c r="EA42" s="224"/>
    </row>
    <row r="43" spans="1:131" ht="26.25" customHeight="1" x14ac:dyDescent="0.15">
      <c r="A43" s="232">
        <v>16</v>
      </c>
      <c r="B43" s="807"/>
      <c r="C43" s="808"/>
      <c r="D43" s="808"/>
      <c r="E43" s="808"/>
      <c r="F43" s="808"/>
      <c r="G43" s="808"/>
      <c r="H43" s="808"/>
      <c r="I43" s="808"/>
      <c r="J43" s="808"/>
      <c r="K43" s="808"/>
      <c r="L43" s="808"/>
      <c r="M43" s="808"/>
      <c r="N43" s="808"/>
      <c r="O43" s="808"/>
      <c r="P43" s="809"/>
      <c r="Q43" s="810"/>
      <c r="R43" s="811"/>
      <c r="S43" s="811"/>
      <c r="T43" s="811"/>
      <c r="U43" s="811"/>
      <c r="V43" s="811"/>
      <c r="W43" s="811"/>
      <c r="X43" s="811"/>
      <c r="Y43" s="811"/>
      <c r="Z43" s="811"/>
      <c r="AA43" s="811"/>
      <c r="AB43" s="811"/>
      <c r="AC43" s="811"/>
      <c r="AD43" s="811"/>
      <c r="AE43" s="812"/>
      <c r="AF43" s="813"/>
      <c r="AG43" s="814"/>
      <c r="AH43" s="814"/>
      <c r="AI43" s="814"/>
      <c r="AJ43" s="815"/>
      <c r="AK43" s="861"/>
      <c r="AL43" s="857"/>
      <c r="AM43" s="857"/>
      <c r="AN43" s="857"/>
      <c r="AO43" s="857"/>
      <c r="AP43" s="857"/>
      <c r="AQ43" s="857"/>
      <c r="AR43" s="857"/>
      <c r="AS43" s="857"/>
      <c r="AT43" s="857"/>
      <c r="AU43" s="857"/>
      <c r="AV43" s="857"/>
      <c r="AW43" s="857"/>
      <c r="AX43" s="857"/>
      <c r="AY43" s="857"/>
      <c r="AZ43" s="858"/>
      <c r="BA43" s="858"/>
      <c r="BB43" s="858"/>
      <c r="BC43" s="858"/>
      <c r="BD43" s="858"/>
      <c r="BE43" s="859"/>
      <c r="BF43" s="859"/>
      <c r="BG43" s="859"/>
      <c r="BH43" s="859"/>
      <c r="BI43" s="860"/>
      <c r="BJ43" s="226"/>
      <c r="BK43" s="226"/>
      <c r="BL43" s="226"/>
      <c r="BM43" s="226"/>
      <c r="BN43" s="226"/>
      <c r="BO43" s="235"/>
      <c r="BP43" s="235"/>
      <c r="BQ43" s="232">
        <v>37</v>
      </c>
      <c r="BR43" s="233"/>
      <c r="BS43" s="800"/>
      <c r="BT43" s="801"/>
      <c r="BU43" s="801"/>
      <c r="BV43" s="801"/>
      <c r="BW43" s="801"/>
      <c r="BX43" s="801"/>
      <c r="BY43" s="801"/>
      <c r="BZ43" s="801"/>
      <c r="CA43" s="801"/>
      <c r="CB43" s="801"/>
      <c r="CC43" s="801"/>
      <c r="CD43" s="801"/>
      <c r="CE43" s="801"/>
      <c r="CF43" s="801"/>
      <c r="CG43" s="80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0"/>
      <c r="DW43" s="801"/>
      <c r="DX43" s="801"/>
      <c r="DY43" s="801"/>
      <c r="DZ43" s="806"/>
      <c r="EA43" s="224"/>
    </row>
    <row r="44" spans="1:131" ht="26.25" customHeight="1" x14ac:dyDescent="0.15">
      <c r="A44" s="232">
        <v>17</v>
      </c>
      <c r="B44" s="807"/>
      <c r="C44" s="808"/>
      <c r="D44" s="808"/>
      <c r="E44" s="808"/>
      <c r="F44" s="808"/>
      <c r="G44" s="808"/>
      <c r="H44" s="808"/>
      <c r="I44" s="808"/>
      <c r="J44" s="808"/>
      <c r="K44" s="808"/>
      <c r="L44" s="808"/>
      <c r="M44" s="808"/>
      <c r="N44" s="808"/>
      <c r="O44" s="808"/>
      <c r="P44" s="809"/>
      <c r="Q44" s="810"/>
      <c r="R44" s="811"/>
      <c r="S44" s="811"/>
      <c r="T44" s="811"/>
      <c r="U44" s="811"/>
      <c r="V44" s="811"/>
      <c r="W44" s="811"/>
      <c r="X44" s="811"/>
      <c r="Y44" s="811"/>
      <c r="Z44" s="811"/>
      <c r="AA44" s="811"/>
      <c r="AB44" s="811"/>
      <c r="AC44" s="811"/>
      <c r="AD44" s="811"/>
      <c r="AE44" s="812"/>
      <c r="AF44" s="813"/>
      <c r="AG44" s="814"/>
      <c r="AH44" s="814"/>
      <c r="AI44" s="814"/>
      <c r="AJ44" s="815"/>
      <c r="AK44" s="861"/>
      <c r="AL44" s="857"/>
      <c r="AM44" s="857"/>
      <c r="AN44" s="857"/>
      <c r="AO44" s="857"/>
      <c r="AP44" s="857"/>
      <c r="AQ44" s="857"/>
      <c r="AR44" s="857"/>
      <c r="AS44" s="857"/>
      <c r="AT44" s="857"/>
      <c r="AU44" s="857"/>
      <c r="AV44" s="857"/>
      <c r="AW44" s="857"/>
      <c r="AX44" s="857"/>
      <c r="AY44" s="857"/>
      <c r="AZ44" s="858"/>
      <c r="BA44" s="858"/>
      <c r="BB44" s="858"/>
      <c r="BC44" s="858"/>
      <c r="BD44" s="858"/>
      <c r="BE44" s="859"/>
      <c r="BF44" s="859"/>
      <c r="BG44" s="859"/>
      <c r="BH44" s="859"/>
      <c r="BI44" s="860"/>
      <c r="BJ44" s="226"/>
      <c r="BK44" s="226"/>
      <c r="BL44" s="226"/>
      <c r="BM44" s="226"/>
      <c r="BN44" s="226"/>
      <c r="BO44" s="235"/>
      <c r="BP44" s="235"/>
      <c r="BQ44" s="232">
        <v>38</v>
      </c>
      <c r="BR44" s="233"/>
      <c r="BS44" s="800"/>
      <c r="BT44" s="801"/>
      <c r="BU44" s="801"/>
      <c r="BV44" s="801"/>
      <c r="BW44" s="801"/>
      <c r="BX44" s="801"/>
      <c r="BY44" s="801"/>
      <c r="BZ44" s="801"/>
      <c r="CA44" s="801"/>
      <c r="CB44" s="801"/>
      <c r="CC44" s="801"/>
      <c r="CD44" s="801"/>
      <c r="CE44" s="801"/>
      <c r="CF44" s="801"/>
      <c r="CG44" s="80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0"/>
      <c r="DW44" s="801"/>
      <c r="DX44" s="801"/>
      <c r="DY44" s="801"/>
      <c r="DZ44" s="806"/>
      <c r="EA44" s="224"/>
    </row>
    <row r="45" spans="1:131" ht="26.25" customHeight="1" x14ac:dyDescent="0.15">
      <c r="A45" s="232">
        <v>18</v>
      </c>
      <c r="B45" s="807"/>
      <c r="C45" s="808"/>
      <c r="D45" s="808"/>
      <c r="E45" s="808"/>
      <c r="F45" s="808"/>
      <c r="G45" s="808"/>
      <c r="H45" s="808"/>
      <c r="I45" s="808"/>
      <c r="J45" s="808"/>
      <c r="K45" s="808"/>
      <c r="L45" s="808"/>
      <c r="M45" s="808"/>
      <c r="N45" s="808"/>
      <c r="O45" s="808"/>
      <c r="P45" s="809"/>
      <c r="Q45" s="810"/>
      <c r="R45" s="811"/>
      <c r="S45" s="811"/>
      <c r="T45" s="811"/>
      <c r="U45" s="811"/>
      <c r="V45" s="811"/>
      <c r="W45" s="811"/>
      <c r="X45" s="811"/>
      <c r="Y45" s="811"/>
      <c r="Z45" s="811"/>
      <c r="AA45" s="811"/>
      <c r="AB45" s="811"/>
      <c r="AC45" s="811"/>
      <c r="AD45" s="811"/>
      <c r="AE45" s="812"/>
      <c r="AF45" s="813"/>
      <c r="AG45" s="814"/>
      <c r="AH45" s="814"/>
      <c r="AI45" s="814"/>
      <c r="AJ45" s="815"/>
      <c r="AK45" s="861"/>
      <c r="AL45" s="857"/>
      <c r="AM45" s="857"/>
      <c r="AN45" s="857"/>
      <c r="AO45" s="857"/>
      <c r="AP45" s="857"/>
      <c r="AQ45" s="857"/>
      <c r="AR45" s="857"/>
      <c r="AS45" s="857"/>
      <c r="AT45" s="857"/>
      <c r="AU45" s="857"/>
      <c r="AV45" s="857"/>
      <c r="AW45" s="857"/>
      <c r="AX45" s="857"/>
      <c r="AY45" s="857"/>
      <c r="AZ45" s="858"/>
      <c r="BA45" s="858"/>
      <c r="BB45" s="858"/>
      <c r="BC45" s="858"/>
      <c r="BD45" s="858"/>
      <c r="BE45" s="859"/>
      <c r="BF45" s="859"/>
      <c r="BG45" s="859"/>
      <c r="BH45" s="859"/>
      <c r="BI45" s="860"/>
      <c r="BJ45" s="226"/>
      <c r="BK45" s="226"/>
      <c r="BL45" s="226"/>
      <c r="BM45" s="226"/>
      <c r="BN45" s="226"/>
      <c r="BO45" s="235"/>
      <c r="BP45" s="235"/>
      <c r="BQ45" s="232">
        <v>39</v>
      </c>
      <c r="BR45" s="233"/>
      <c r="BS45" s="800"/>
      <c r="BT45" s="801"/>
      <c r="BU45" s="801"/>
      <c r="BV45" s="801"/>
      <c r="BW45" s="801"/>
      <c r="BX45" s="801"/>
      <c r="BY45" s="801"/>
      <c r="BZ45" s="801"/>
      <c r="CA45" s="801"/>
      <c r="CB45" s="801"/>
      <c r="CC45" s="801"/>
      <c r="CD45" s="801"/>
      <c r="CE45" s="801"/>
      <c r="CF45" s="801"/>
      <c r="CG45" s="80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0"/>
      <c r="DW45" s="801"/>
      <c r="DX45" s="801"/>
      <c r="DY45" s="801"/>
      <c r="DZ45" s="806"/>
      <c r="EA45" s="224"/>
    </row>
    <row r="46" spans="1:131" ht="26.25" customHeight="1" x14ac:dyDescent="0.15">
      <c r="A46" s="232">
        <v>19</v>
      </c>
      <c r="B46" s="807"/>
      <c r="C46" s="808"/>
      <c r="D46" s="808"/>
      <c r="E46" s="808"/>
      <c r="F46" s="808"/>
      <c r="G46" s="808"/>
      <c r="H46" s="808"/>
      <c r="I46" s="808"/>
      <c r="J46" s="808"/>
      <c r="K46" s="808"/>
      <c r="L46" s="808"/>
      <c r="M46" s="808"/>
      <c r="N46" s="808"/>
      <c r="O46" s="808"/>
      <c r="P46" s="809"/>
      <c r="Q46" s="810"/>
      <c r="R46" s="811"/>
      <c r="S46" s="811"/>
      <c r="T46" s="811"/>
      <c r="U46" s="811"/>
      <c r="V46" s="811"/>
      <c r="W46" s="811"/>
      <c r="X46" s="811"/>
      <c r="Y46" s="811"/>
      <c r="Z46" s="811"/>
      <c r="AA46" s="811"/>
      <c r="AB46" s="811"/>
      <c r="AC46" s="811"/>
      <c r="AD46" s="811"/>
      <c r="AE46" s="812"/>
      <c r="AF46" s="813"/>
      <c r="AG46" s="814"/>
      <c r="AH46" s="814"/>
      <c r="AI46" s="814"/>
      <c r="AJ46" s="815"/>
      <c r="AK46" s="861"/>
      <c r="AL46" s="857"/>
      <c r="AM46" s="857"/>
      <c r="AN46" s="857"/>
      <c r="AO46" s="857"/>
      <c r="AP46" s="857"/>
      <c r="AQ46" s="857"/>
      <c r="AR46" s="857"/>
      <c r="AS46" s="857"/>
      <c r="AT46" s="857"/>
      <c r="AU46" s="857"/>
      <c r="AV46" s="857"/>
      <c r="AW46" s="857"/>
      <c r="AX46" s="857"/>
      <c r="AY46" s="857"/>
      <c r="AZ46" s="858"/>
      <c r="BA46" s="858"/>
      <c r="BB46" s="858"/>
      <c r="BC46" s="858"/>
      <c r="BD46" s="858"/>
      <c r="BE46" s="859"/>
      <c r="BF46" s="859"/>
      <c r="BG46" s="859"/>
      <c r="BH46" s="859"/>
      <c r="BI46" s="860"/>
      <c r="BJ46" s="226"/>
      <c r="BK46" s="226"/>
      <c r="BL46" s="226"/>
      <c r="BM46" s="226"/>
      <c r="BN46" s="226"/>
      <c r="BO46" s="235"/>
      <c r="BP46" s="235"/>
      <c r="BQ46" s="232">
        <v>40</v>
      </c>
      <c r="BR46" s="233"/>
      <c r="BS46" s="800"/>
      <c r="BT46" s="801"/>
      <c r="BU46" s="801"/>
      <c r="BV46" s="801"/>
      <c r="BW46" s="801"/>
      <c r="BX46" s="801"/>
      <c r="BY46" s="801"/>
      <c r="BZ46" s="801"/>
      <c r="CA46" s="801"/>
      <c r="CB46" s="801"/>
      <c r="CC46" s="801"/>
      <c r="CD46" s="801"/>
      <c r="CE46" s="801"/>
      <c r="CF46" s="801"/>
      <c r="CG46" s="80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0"/>
      <c r="DW46" s="801"/>
      <c r="DX46" s="801"/>
      <c r="DY46" s="801"/>
      <c r="DZ46" s="806"/>
      <c r="EA46" s="224"/>
    </row>
    <row r="47" spans="1:131" ht="26.25" customHeight="1" x14ac:dyDescent="0.15">
      <c r="A47" s="232">
        <v>20</v>
      </c>
      <c r="B47" s="807"/>
      <c r="C47" s="808"/>
      <c r="D47" s="808"/>
      <c r="E47" s="808"/>
      <c r="F47" s="808"/>
      <c r="G47" s="808"/>
      <c r="H47" s="808"/>
      <c r="I47" s="808"/>
      <c r="J47" s="808"/>
      <c r="K47" s="808"/>
      <c r="L47" s="808"/>
      <c r="M47" s="808"/>
      <c r="N47" s="808"/>
      <c r="O47" s="808"/>
      <c r="P47" s="809"/>
      <c r="Q47" s="810"/>
      <c r="R47" s="811"/>
      <c r="S47" s="811"/>
      <c r="T47" s="811"/>
      <c r="U47" s="811"/>
      <c r="V47" s="811"/>
      <c r="W47" s="811"/>
      <c r="X47" s="811"/>
      <c r="Y47" s="811"/>
      <c r="Z47" s="811"/>
      <c r="AA47" s="811"/>
      <c r="AB47" s="811"/>
      <c r="AC47" s="811"/>
      <c r="AD47" s="811"/>
      <c r="AE47" s="812"/>
      <c r="AF47" s="813"/>
      <c r="AG47" s="814"/>
      <c r="AH47" s="814"/>
      <c r="AI47" s="814"/>
      <c r="AJ47" s="815"/>
      <c r="AK47" s="861"/>
      <c r="AL47" s="857"/>
      <c r="AM47" s="857"/>
      <c r="AN47" s="857"/>
      <c r="AO47" s="857"/>
      <c r="AP47" s="857"/>
      <c r="AQ47" s="857"/>
      <c r="AR47" s="857"/>
      <c r="AS47" s="857"/>
      <c r="AT47" s="857"/>
      <c r="AU47" s="857"/>
      <c r="AV47" s="857"/>
      <c r="AW47" s="857"/>
      <c r="AX47" s="857"/>
      <c r="AY47" s="857"/>
      <c r="AZ47" s="858"/>
      <c r="BA47" s="858"/>
      <c r="BB47" s="858"/>
      <c r="BC47" s="858"/>
      <c r="BD47" s="858"/>
      <c r="BE47" s="859"/>
      <c r="BF47" s="859"/>
      <c r="BG47" s="859"/>
      <c r="BH47" s="859"/>
      <c r="BI47" s="860"/>
      <c r="BJ47" s="226"/>
      <c r="BK47" s="226"/>
      <c r="BL47" s="226"/>
      <c r="BM47" s="226"/>
      <c r="BN47" s="226"/>
      <c r="BO47" s="235"/>
      <c r="BP47" s="235"/>
      <c r="BQ47" s="232">
        <v>41</v>
      </c>
      <c r="BR47" s="233"/>
      <c r="BS47" s="800"/>
      <c r="BT47" s="801"/>
      <c r="BU47" s="801"/>
      <c r="BV47" s="801"/>
      <c r="BW47" s="801"/>
      <c r="BX47" s="801"/>
      <c r="BY47" s="801"/>
      <c r="BZ47" s="801"/>
      <c r="CA47" s="801"/>
      <c r="CB47" s="801"/>
      <c r="CC47" s="801"/>
      <c r="CD47" s="801"/>
      <c r="CE47" s="801"/>
      <c r="CF47" s="801"/>
      <c r="CG47" s="80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0"/>
      <c r="DW47" s="801"/>
      <c r="DX47" s="801"/>
      <c r="DY47" s="801"/>
      <c r="DZ47" s="806"/>
      <c r="EA47" s="224"/>
    </row>
    <row r="48" spans="1:131" ht="26.25" customHeight="1" x14ac:dyDescent="0.15">
      <c r="A48" s="232">
        <v>21</v>
      </c>
      <c r="B48" s="807"/>
      <c r="C48" s="808"/>
      <c r="D48" s="808"/>
      <c r="E48" s="808"/>
      <c r="F48" s="808"/>
      <c r="G48" s="808"/>
      <c r="H48" s="808"/>
      <c r="I48" s="808"/>
      <c r="J48" s="808"/>
      <c r="K48" s="808"/>
      <c r="L48" s="808"/>
      <c r="M48" s="808"/>
      <c r="N48" s="808"/>
      <c r="O48" s="808"/>
      <c r="P48" s="809"/>
      <c r="Q48" s="810"/>
      <c r="R48" s="811"/>
      <c r="S48" s="811"/>
      <c r="T48" s="811"/>
      <c r="U48" s="811"/>
      <c r="V48" s="811"/>
      <c r="W48" s="811"/>
      <c r="X48" s="811"/>
      <c r="Y48" s="811"/>
      <c r="Z48" s="811"/>
      <c r="AA48" s="811"/>
      <c r="AB48" s="811"/>
      <c r="AC48" s="811"/>
      <c r="AD48" s="811"/>
      <c r="AE48" s="812"/>
      <c r="AF48" s="813"/>
      <c r="AG48" s="814"/>
      <c r="AH48" s="814"/>
      <c r="AI48" s="814"/>
      <c r="AJ48" s="815"/>
      <c r="AK48" s="861"/>
      <c r="AL48" s="857"/>
      <c r="AM48" s="857"/>
      <c r="AN48" s="857"/>
      <c r="AO48" s="857"/>
      <c r="AP48" s="857"/>
      <c r="AQ48" s="857"/>
      <c r="AR48" s="857"/>
      <c r="AS48" s="857"/>
      <c r="AT48" s="857"/>
      <c r="AU48" s="857"/>
      <c r="AV48" s="857"/>
      <c r="AW48" s="857"/>
      <c r="AX48" s="857"/>
      <c r="AY48" s="857"/>
      <c r="AZ48" s="858"/>
      <c r="BA48" s="858"/>
      <c r="BB48" s="858"/>
      <c r="BC48" s="858"/>
      <c r="BD48" s="858"/>
      <c r="BE48" s="859"/>
      <c r="BF48" s="859"/>
      <c r="BG48" s="859"/>
      <c r="BH48" s="859"/>
      <c r="BI48" s="860"/>
      <c r="BJ48" s="226"/>
      <c r="BK48" s="226"/>
      <c r="BL48" s="226"/>
      <c r="BM48" s="226"/>
      <c r="BN48" s="226"/>
      <c r="BO48" s="235"/>
      <c r="BP48" s="235"/>
      <c r="BQ48" s="232">
        <v>42</v>
      </c>
      <c r="BR48" s="233"/>
      <c r="BS48" s="800"/>
      <c r="BT48" s="801"/>
      <c r="BU48" s="801"/>
      <c r="BV48" s="801"/>
      <c r="BW48" s="801"/>
      <c r="BX48" s="801"/>
      <c r="BY48" s="801"/>
      <c r="BZ48" s="801"/>
      <c r="CA48" s="801"/>
      <c r="CB48" s="801"/>
      <c r="CC48" s="801"/>
      <c r="CD48" s="801"/>
      <c r="CE48" s="801"/>
      <c r="CF48" s="801"/>
      <c r="CG48" s="80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0"/>
      <c r="DW48" s="801"/>
      <c r="DX48" s="801"/>
      <c r="DY48" s="801"/>
      <c r="DZ48" s="806"/>
      <c r="EA48" s="224"/>
    </row>
    <row r="49" spans="1:131" ht="26.25" customHeight="1" x14ac:dyDescent="0.15">
      <c r="A49" s="232">
        <v>22</v>
      </c>
      <c r="B49" s="807"/>
      <c r="C49" s="808"/>
      <c r="D49" s="808"/>
      <c r="E49" s="808"/>
      <c r="F49" s="808"/>
      <c r="G49" s="808"/>
      <c r="H49" s="808"/>
      <c r="I49" s="808"/>
      <c r="J49" s="808"/>
      <c r="K49" s="808"/>
      <c r="L49" s="808"/>
      <c r="M49" s="808"/>
      <c r="N49" s="808"/>
      <c r="O49" s="808"/>
      <c r="P49" s="809"/>
      <c r="Q49" s="810"/>
      <c r="R49" s="811"/>
      <c r="S49" s="811"/>
      <c r="T49" s="811"/>
      <c r="U49" s="811"/>
      <c r="V49" s="811"/>
      <c r="W49" s="811"/>
      <c r="X49" s="811"/>
      <c r="Y49" s="811"/>
      <c r="Z49" s="811"/>
      <c r="AA49" s="811"/>
      <c r="AB49" s="811"/>
      <c r="AC49" s="811"/>
      <c r="AD49" s="811"/>
      <c r="AE49" s="812"/>
      <c r="AF49" s="813"/>
      <c r="AG49" s="814"/>
      <c r="AH49" s="814"/>
      <c r="AI49" s="814"/>
      <c r="AJ49" s="815"/>
      <c r="AK49" s="861"/>
      <c r="AL49" s="857"/>
      <c r="AM49" s="857"/>
      <c r="AN49" s="857"/>
      <c r="AO49" s="857"/>
      <c r="AP49" s="857"/>
      <c r="AQ49" s="857"/>
      <c r="AR49" s="857"/>
      <c r="AS49" s="857"/>
      <c r="AT49" s="857"/>
      <c r="AU49" s="857"/>
      <c r="AV49" s="857"/>
      <c r="AW49" s="857"/>
      <c r="AX49" s="857"/>
      <c r="AY49" s="857"/>
      <c r="AZ49" s="858"/>
      <c r="BA49" s="858"/>
      <c r="BB49" s="858"/>
      <c r="BC49" s="858"/>
      <c r="BD49" s="858"/>
      <c r="BE49" s="859"/>
      <c r="BF49" s="859"/>
      <c r="BG49" s="859"/>
      <c r="BH49" s="859"/>
      <c r="BI49" s="860"/>
      <c r="BJ49" s="226"/>
      <c r="BK49" s="226"/>
      <c r="BL49" s="226"/>
      <c r="BM49" s="226"/>
      <c r="BN49" s="226"/>
      <c r="BO49" s="235"/>
      <c r="BP49" s="235"/>
      <c r="BQ49" s="232">
        <v>43</v>
      </c>
      <c r="BR49" s="233"/>
      <c r="BS49" s="800"/>
      <c r="BT49" s="801"/>
      <c r="BU49" s="801"/>
      <c r="BV49" s="801"/>
      <c r="BW49" s="801"/>
      <c r="BX49" s="801"/>
      <c r="BY49" s="801"/>
      <c r="BZ49" s="801"/>
      <c r="CA49" s="801"/>
      <c r="CB49" s="801"/>
      <c r="CC49" s="801"/>
      <c r="CD49" s="801"/>
      <c r="CE49" s="801"/>
      <c r="CF49" s="801"/>
      <c r="CG49" s="80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0"/>
      <c r="DW49" s="801"/>
      <c r="DX49" s="801"/>
      <c r="DY49" s="801"/>
      <c r="DZ49" s="806"/>
      <c r="EA49" s="224"/>
    </row>
    <row r="50" spans="1:131" ht="26.25" customHeight="1" x14ac:dyDescent="0.15">
      <c r="A50" s="232">
        <v>23</v>
      </c>
      <c r="B50" s="807"/>
      <c r="C50" s="808"/>
      <c r="D50" s="808"/>
      <c r="E50" s="808"/>
      <c r="F50" s="808"/>
      <c r="G50" s="808"/>
      <c r="H50" s="808"/>
      <c r="I50" s="808"/>
      <c r="J50" s="808"/>
      <c r="K50" s="808"/>
      <c r="L50" s="808"/>
      <c r="M50" s="808"/>
      <c r="N50" s="808"/>
      <c r="O50" s="808"/>
      <c r="P50" s="809"/>
      <c r="Q50" s="862"/>
      <c r="R50" s="863"/>
      <c r="S50" s="863"/>
      <c r="T50" s="863"/>
      <c r="U50" s="863"/>
      <c r="V50" s="863"/>
      <c r="W50" s="863"/>
      <c r="X50" s="863"/>
      <c r="Y50" s="863"/>
      <c r="Z50" s="863"/>
      <c r="AA50" s="863"/>
      <c r="AB50" s="863"/>
      <c r="AC50" s="863"/>
      <c r="AD50" s="863"/>
      <c r="AE50" s="864"/>
      <c r="AF50" s="813"/>
      <c r="AG50" s="814"/>
      <c r="AH50" s="814"/>
      <c r="AI50" s="814"/>
      <c r="AJ50" s="815"/>
      <c r="AK50" s="866"/>
      <c r="AL50" s="863"/>
      <c r="AM50" s="863"/>
      <c r="AN50" s="863"/>
      <c r="AO50" s="863"/>
      <c r="AP50" s="863"/>
      <c r="AQ50" s="863"/>
      <c r="AR50" s="863"/>
      <c r="AS50" s="863"/>
      <c r="AT50" s="863"/>
      <c r="AU50" s="863"/>
      <c r="AV50" s="863"/>
      <c r="AW50" s="863"/>
      <c r="AX50" s="863"/>
      <c r="AY50" s="863"/>
      <c r="AZ50" s="865"/>
      <c r="BA50" s="865"/>
      <c r="BB50" s="865"/>
      <c r="BC50" s="865"/>
      <c r="BD50" s="865"/>
      <c r="BE50" s="859"/>
      <c r="BF50" s="859"/>
      <c r="BG50" s="859"/>
      <c r="BH50" s="859"/>
      <c r="BI50" s="860"/>
      <c r="BJ50" s="226"/>
      <c r="BK50" s="226"/>
      <c r="BL50" s="226"/>
      <c r="BM50" s="226"/>
      <c r="BN50" s="226"/>
      <c r="BO50" s="235"/>
      <c r="BP50" s="235"/>
      <c r="BQ50" s="232">
        <v>44</v>
      </c>
      <c r="BR50" s="233"/>
      <c r="BS50" s="800"/>
      <c r="BT50" s="801"/>
      <c r="BU50" s="801"/>
      <c r="BV50" s="801"/>
      <c r="BW50" s="801"/>
      <c r="BX50" s="801"/>
      <c r="BY50" s="801"/>
      <c r="BZ50" s="801"/>
      <c r="CA50" s="801"/>
      <c r="CB50" s="801"/>
      <c r="CC50" s="801"/>
      <c r="CD50" s="801"/>
      <c r="CE50" s="801"/>
      <c r="CF50" s="801"/>
      <c r="CG50" s="80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0"/>
      <c r="DW50" s="801"/>
      <c r="DX50" s="801"/>
      <c r="DY50" s="801"/>
      <c r="DZ50" s="806"/>
      <c r="EA50" s="224"/>
    </row>
    <row r="51" spans="1:131" ht="26.25" customHeight="1" x14ac:dyDescent="0.15">
      <c r="A51" s="232">
        <v>24</v>
      </c>
      <c r="B51" s="807"/>
      <c r="C51" s="808"/>
      <c r="D51" s="808"/>
      <c r="E51" s="808"/>
      <c r="F51" s="808"/>
      <c r="G51" s="808"/>
      <c r="H51" s="808"/>
      <c r="I51" s="808"/>
      <c r="J51" s="808"/>
      <c r="K51" s="808"/>
      <c r="L51" s="808"/>
      <c r="M51" s="808"/>
      <c r="N51" s="808"/>
      <c r="O51" s="808"/>
      <c r="P51" s="809"/>
      <c r="Q51" s="862"/>
      <c r="R51" s="863"/>
      <c r="S51" s="863"/>
      <c r="T51" s="863"/>
      <c r="U51" s="863"/>
      <c r="V51" s="863"/>
      <c r="W51" s="863"/>
      <c r="X51" s="863"/>
      <c r="Y51" s="863"/>
      <c r="Z51" s="863"/>
      <c r="AA51" s="863"/>
      <c r="AB51" s="863"/>
      <c r="AC51" s="863"/>
      <c r="AD51" s="863"/>
      <c r="AE51" s="864"/>
      <c r="AF51" s="813"/>
      <c r="AG51" s="814"/>
      <c r="AH51" s="814"/>
      <c r="AI51" s="814"/>
      <c r="AJ51" s="815"/>
      <c r="AK51" s="866"/>
      <c r="AL51" s="863"/>
      <c r="AM51" s="863"/>
      <c r="AN51" s="863"/>
      <c r="AO51" s="863"/>
      <c r="AP51" s="863"/>
      <c r="AQ51" s="863"/>
      <c r="AR51" s="863"/>
      <c r="AS51" s="863"/>
      <c r="AT51" s="863"/>
      <c r="AU51" s="863"/>
      <c r="AV51" s="863"/>
      <c r="AW51" s="863"/>
      <c r="AX51" s="863"/>
      <c r="AY51" s="863"/>
      <c r="AZ51" s="865"/>
      <c r="BA51" s="865"/>
      <c r="BB51" s="865"/>
      <c r="BC51" s="865"/>
      <c r="BD51" s="865"/>
      <c r="BE51" s="859"/>
      <c r="BF51" s="859"/>
      <c r="BG51" s="859"/>
      <c r="BH51" s="859"/>
      <c r="BI51" s="860"/>
      <c r="BJ51" s="226"/>
      <c r="BK51" s="226"/>
      <c r="BL51" s="226"/>
      <c r="BM51" s="226"/>
      <c r="BN51" s="226"/>
      <c r="BO51" s="235"/>
      <c r="BP51" s="235"/>
      <c r="BQ51" s="232">
        <v>45</v>
      </c>
      <c r="BR51" s="233"/>
      <c r="BS51" s="800"/>
      <c r="BT51" s="801"/>
      <c r="BU51" s="801"/>
      <c r="BV51" s="801"/>
      <c r="BW51" s="801"/>
      <c r="BX51" s="801"/>
      <c r="BY51" s="801"/>
      <c r="BZ51" s="801"/>
      <c r="CA51" s="801"/>
      <c r="CB51" s="801"/>
      <c r="CC51" s="801"/>
      <c r="CD51" s="801"/>
      <c r="CE51" s="801"/>
      <c r="CF51" s="801"/>
      <c r="CG51" s="80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0"/>
      <c r="DW51" s="801"/>
      <c r="DX51" s="801"/>
      <c r="DY51" s="801"/>
      <c r="DZ51" s="806"/>
      <c r="EA51" s="224"/>
    </row>
    <row r="52" spans="1:131" ht="26.25" customHeight="1" x14ac:dyDescent="0.15">
      <c r="A52" s="232">
        <v>25</v>
      </c>
      <c r="B52" s="807"/>
      <c r="C52" s="808"/>
      <c r="D52" s="808"/>
      <c r="E52" s="808"/>
      <c r="F52" s="808"/>
      <c r="G52" s="808"/>
      <c r="H52" s="808"/>
      <c r="I52" s="808"/>
      <c r="J52" s="808"/>
      <c r="K52" s="808"/>
      <c r="L52" s="808"/>
      <c r="M52" s="808"/>
      <c r="N52" s="808"/>
      <c r="O52" s="808"/>
      <c r="P52" s="809"/>
      <c r="Q52" s="862"/>
      <c r="R52" s="863"/>
      <c r="S52" s="863"/>
      <c r="T52" s="863"/>
      <c r="U52" s="863"/>
      <c r="V52" s="863"/>
      <c r="W52" s="863"/>
      <c r="X52" s="863"/>
      <c r="Y52" s="863"/>
      <c r="Z52" s="863"/>
      <c r="AA52" s="863"/>
      <c r="AB52" s="863"/>
      <c r="AC52" s="863"/>
      <c r="AD52" s="863"/>
      <c r="AE52" s="864"/>
      <c r="AF52" s="813"/>
      <c r="AG52" s="814"/>
      <c r="AH52" s="814"/>
      <c r="AI52" s="814"/>
      <c r="AJ52" s="815"/>
      <c r="AK52" s="866"/>
      <c r="AL52" s="863"/>
      <c r="AM52" s="863"/>
      <c r="AN52" s="863"/>
      <c r="AO52" s="863"/>
      <c r="AP52" s="863"/>
      <c r="AQ52" s="863"/>
      <c r="AR52" s="863"/>
      <c r="AS52" s="863"/>
      <c r="AT52" s="863"/>
      <c r="AU52" s="863"/>
      <c r="AV52" s="863"/>
      <c r="AW52" s="863"/>
      <c r="AX52" s="863"/>
      <c r="AY52" s="863"/>
      <c r="AZ52" s="865"/>
      <c r="BA52" s="865"/>
      <c r="BB52" s="865"/>
      <c r="BC52" s="865"/>
      <c r="BD52" s="865"/>
      <c r="BE52" s="859"/>
      <c r="BF52" s="859"/>
      <c r="BG52" s="859"/>
      <c r="BH52" s="859"/>
      <c r="BI52" s="860"/>
      <c r="BJ52" s="226"/>
      <c r="BK52" s="226"/>
      <c r="BL52" s="226"/>
      <c r="BM52" s="226"/>
      <c r="BN52" s="226"/>
      <c r="BO52" s="235"/>
      <c r="BP52" s="235"/>
      <c r="BQ52" s="232">
        <v>46</v>
      </c>
      <c r="BR52" s="233"/>
      <c r="BS52" s="800"/>
      <c r="BT52" s="801"/>
      <c r="BU52" s="801"/>
      <c r="BV52" s="801"/>
      <c r="BW52" s="801"/>
      <c r="BX52" s="801"/>
      <c r="BY52" s="801"/>
      <c r="BZ52" s="801"/>
      <c r="CA52" s="801"/>
      <c r="CB52" s="801"/>
      <c r="CC52" s="801"/>
      <c r="CD52" s="801"/>
      <c r="CE52" s="801"/>
      <c r="CF52" s="801"/>
      <c r="CG52" s="80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0"/>
      <c r="DW52" s="801"/>
      <c r="DX52" s="801"/>
      <c r="DY52" s="801"/>
      <c r="DZ52" s="806"/>
      <c r="EA52" s="224"/>
    </row>
    <row r="53" spans="1:131" ht="26.25" customHeight="1" x14ac:dyDescent="0.15">
      <c r="A53" s="232">
        <v>26</v>
      </c>
      <c r="B53" s="807"/>
      <c r="C53" s="808"/>
      <c r="D53" s="808"/>
      <c r="E53" s="808"/>
      <c r="F53" s="808"/>
      <c r="G53" s="808"/>
      <c r="H53" s="808"/>
      <c r="I53" s="808"/>
      <c r="J53" s="808"/>
      <c r="K53" s="808"/>
      <c r="L53" s="808"/>
      <c r="M53" s="808"/>
      <c r="N53" s="808"/>
      <c r="O53" s="808"/>
      <c r="P53" s="809"/>
      <c r="Q53" s="862"/>
      <c r="R53" s="863"/>
      <c r="S53" s="863"/>
      <c r="T53" s="863"/>
      <c r="U53" s="863"/>
      <c r="V53" s="863"/>
      <c r="W53" s="863"/>
      <c r="X53" s="863"/>
      <c r="Y53" s="863"/>
      <c r="Z53" s="863"/>
      <c r="AA53" s="863"/>
      <c r="AB53" s="863"/>
      <c r="AC53" s="863"/>
      <c r="AD53" s="863"/>
      <c r="AE53" s="864"/>
      <c r="AF53" s="813"/>
      <c r="AG53" s="814"/>
      <c r="AH53" s="814"/>
      <c r="AI53" s="814"/>
      <c r="AJ53" s="815"/>
      <c r="AK53" s="866"/>
      <c r="AL53" s="863"/>
      <c r="AM53" s="863"/>
      <c r="AN53" s="863"/>
      <c r="AO53" s="863"/>
      <c r="AP53" s="863"/>
      <c r="AQ53" s="863"/>
      <c r="AR53" s="863"/>
      <c r="AS53" s="863"/>
      <c r="AT53" s="863"/>
      <c r="AU53" s="863"/>
      <c r="AV53" s="863"/>
      <c r="AW53" s="863"/>
      <c r="AX53" s="863"/>
      <c r="AY53" s="863"/>
      <c r="AZ53" s="865"/>
      <c r="BA53" s="865"/>
      <c r="BB53" s="865"/>
      <c r="BC53" s="865"/>
      <c r="BD53" s="865"/>
      <c r="BE53" s="859"/>
      <c r="BF53" s="859"/>
      <c r="BG53" s="859"/>
      <c r="BH53" s="859"/>
      <c r="BI53" s="860"/>
      <c r="BJ53" s="226"/>
      <c r="BK53" s="226"/>
      <c r="BL53" s="226"/>
      <c r="BM53" s="226"/>
      <c r="BN53" s="226"/>
      <c r="BO53" s="235"/>
      <c r="BP53" s="235"/>
      <c r="BQ53" s="232">
        <v>47</v>
      </c>
      <c r="BR53" s="233"/>
      <c r="BS53" s="800"/>
      <c r="BT53" s="801"/>
      <c r="BU53" s="801"/>
      <c r="BV53" s="801"/>
      <c r="BW53" s="801"/>
      <c r="BX53" s="801"/>
      <c r="BY53" s="801"/>
      <c r="BZ53" s="801"/>
      <c r="CA53" s="801"/>
      <c r="CB53" s="801"/>
      <c r="CC53" s="801"/>
      <c r="CD53" s="801"/>
      <c r="CE53" s="801"/>
      <c r="CF53" s="801"/>
      <c r="CG53" s="80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0"/>
      <c r="DW53" s="801"/>
      <c r="DX53" s="801"/>
      <c r="DY53" s="801"/>
      <c r="DZ53" s="806"/>
      <c r="EA53" s="224"/>
    </row>
    <row r="54" spans="1:131" ht="26.25" customHeight="1" x14ac:dyDescent="0.15">
      <c r="A54" s="232">
        <v>27</v>
      </c>
      <c r="B54" s="807"/>
      <c r="C54" s="808"/>
      <c r="D54" s="808"/>
      <c r="E54" s="808"/>
      <c r="F54" s="808"/>
      <c r="G54" s="808"/>
      <c r="H54" s="808"/>
      <c r="I54" s="808"/>
      <c r="J54" s="808"/>
      <c r="K54" s="808"/>
      <c r="L54" s="808"/>
      <c r="M54" s="808"/>
      <c r="N54" s="808"/>
      <c r="O54" s="808"/>
      <c r="P54" s="809"/>
      <c r="Q54" s="862"/>
      <c r="R54" s="863"/>
      <c r="S54" s="863"/>
      <c r="T54" s="863"/>
      <c r="U54" s="863"/>
      <c r="V54" s="863"/>
      <c r="W54" s="863"/>
      <c r="X54" s="863"/>
      <c r="Y54" s="863"/>
      <c r="Z54" s="863"/>
      <c r="AA54" s="863"/>
      <c r="AB54" s="863"/>
      <c r="AC54" s="863"/>
      <c r="AD54" s="863"/>
      <c r="AE54" s="864"/>
      <c r="AF54" s="813"/>
      <c r="AG54" s="814"/>
      <c r="AH54" s="814"/>
      <c r="AI54" s="814"/>
      <c r="AJ54" s="815"/>
      <c r="AK54" s="866"/>
      <c r="AL54" s="863"/>
      <c r="AM54" s="863"/>
      <c r="AN54" s="863"/>
      <c r="AO54" s="863"/>
      <c r="AP54" s="863"/>
      <c r="AQ54" s="863"/>
      <c r="AR54" s="863"/>
      <c r="AS54" s="863"/>
      <c r="AT54" s="863"/>
      <c r="AU54" s="863"/>
      <c r="AV54" s="863"/>
      <c r="AW54" s="863"/>
      <c r="AX54" s="863"/>
      <c r="AY54" s="863"/>
      <c r="AZ54" s="865"/>
      <c r="BA54" s="865"/>
      <c r="BB54" s="865"/>
      <c r="BC54" s="865"/>
      <c r="BD54" s="865"/>
      <c r="BE54" s="859"/>
      <c r="BF54" s="859"/>
      <c r="BG54" s="859"/>
      <c r="BH54" s="859"/>
      <c r="BI54" s="860"/>
      <c r="BJ54" s="226"/>
      <c r="BK54" s="226"/>
      <c r="BL54" s="226"/>
      <c r="BM54" s="226"/>
      <c r="BN54" s="226"/>
      <c r="BO54" s="235"/>
      <c r="BP54" s="235"/>
      <c r="BQ54" s="232">
        <v>48</v>
      </c>
      <c r="BR54" s="233"/>
      <c r="BS54" s="800"/>
      <c r="BT54" s="801"/>
      <c r="BU54" s="801"/>
      <c r="BV54" s="801"/>
      <c r="BW54" s="801"/>
      <c r="BX54" s="801"/>
      <c r="BY54" s="801"/>
      <c r="BZ54" s="801"/>
      <c r="CA54" s="801"/>
      <c r="CB54" s="801"/>
      <c r="CC54" s="801"/>
      <c r="CD54" s="801"/>
      <c r="CE54" s="801"/>
      <c r="CF54" s="801"/>
      <c r="CG54" s="80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0"/>
      <c r="DW54" s="801"/>
      <c r="DX54" s="801"/>
      <c r="DY54" s="801"/>
      <c r="DZ54" s="806"/>
      <c r="EA54" s="224"/>
    </row>
    <row r="55" spans="1:131" ht="26.25" customHeight="1" x14ac:dyDescent="0.15">
      <c r="A55" s="232">
        <v>28</v>
      </c>
      <c r="B55" s="807"/>
      <c r="C55" s="808"/>
      <c r="D55" s="808"/>
      <c r="E55" s="808"/>
      <c r="F55" s="808"/>
      <c r="G55" s="808"/>
      <c r="H55" s="808"/>
      <c r="I55" s="808"/>
      <c r="J55" s="808"/>
      <c r="K55" s="808"/>
      <c r="L55" s="808"/>
      <c r="M55" s="808"/>
      <c r="N55" s="808"/>
      <c r="O55" s="808"/>
      <c r="P55" s="809"/>
      <c r="Q55" s="862"/>
      <c r="R55" s="863"/>
      <c r="S55" s="863"/>
      <c r="T55" s="863"/>
      <c r="U55" s="863"/>
      <c r="V55" s="863"/>
      <c r="W55" s="863"/>
      <c r="X55" s="863"/>
      <c r="Y55" s="863"/>
      <c r="Z55" s="863"/>
      <c r="AA55" s="863"/>
      <c r="AB55" s="863"/>
      <c r="AC55" s="863"/>
      <c r="AD55" s="863"/>
      <c r="AE55" s="864"/>
      <c r="AF55" s="813"/>
      <c r="AG55" s="814"/>
      <c r="AH55" s="814"/>
      <c r="AI55" s="814"/>
      <c r="AJ55" s="815"/>
      <c r="AK55" s="866"/>
      <c r="AL55" s="863"/>
      <c r="AM55" s="863"/>
      <c r="AN55" s="863"/>
      <c r="AO55" s="863"/>
      <c r="AP55" s="863"/>
      <c r="AQ55" s="863"/>
      <c r="AR55" s="863"/>
      <c r="AS55" s="863"/>
      <c r="AT55" s="863"/>
      <c r="AU55" s="863"/>
      <c r="AV55" s="863"/>
      <c r="AW55" s="863"/>
      <c r="AX55" s="863"/>
      <c r="AY55" s="863"/>
      <c r="AZ55" s="865"/>
      <c r="BA55" s="865"/>
      <c r="BB55" s="865"/>
      <c r="BC55" s="865"/>
      <c r="BD55" s="865"/>
      <c r="BE55" s="859"/>
      <c r="BF55" s="859"/>
      <c r="BG55" s="859"/>
      <c r="BH55" s="859"/>
      <c r="BI55" s="860"/>
      <c r="BJ55" s="226"/>
      <c r="BK55" s="226"/>
      <c r="BL55" s="226"/>
      <c r="BM55" s="226"/>
      <c r="BN55" s="226"/>
      <c r="BO55" s="235"/>
      <c r="BP55" s="235"/>
      <c r="BQ55" s="232">
        <v>49</v>
      </c>
      <c r="BR55" s="233"/>
      <c r="BS55" s="800"/>
      <c r="BT55" s="801"/>
      <c r="BU55" s="801"/>
      <c r="BV55" s="801"/>
      <c r="BW55" s="801"/>
      <c r="BX55" s="801"/>
      <c r="BY55" s="801"/>
      <c r="BZ55" s="801"/>
      <c r="CA55" s="801"/>
      <c r="CB55" s="801"/>
      <c r="CC55" s="801"/>
      <c r="CD55" s="801"/>
      <c r="CE55" s="801"/>
      <c r="CF55" s="801"/>
      <c r="CG55" s="80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0"/>
      <c r="DW55" s="801"/>
      <c r="DX55" s="801"/>
      <c r="DY55" s="801"/>
      <c r="DZ55" s="806"/>
      <c r="EA55" s="224"/>
    </row>
    <row r="56" spans="1:131" ht="26.25" customHeight="1" x14ac:dyDescent="0.15">
      <c r="A56" s="232">
        <v>29</v>
      </c>
      <c r="B56" s="807"/>
      <c r="C56" s="808"/>
      <c r="D56" s="808"/>
      <c r="E56" s="808"/>
      <c r="F56" s="808"/>
      <c r="G56" s="808"/>
      <c r="H56" s="808"/>
      <c r="I56" s="808"/>
      <c r="J56" s="808"/>
      <c r="K56" s="808"/>
      <c r="L56" s="808"/>
      <c r="M56" s="808"/>
      <c r="N56" s="808"/>
      <c r="O56" s="808"/>
      <c r="P56" s="809"/>
      <c r="Q56" s="862"/>
      <c r="R56" s="863"/>
      <c r="S56" s="863"/>
      <c r="T56" s="863"/>
      <c r="U56" s="863"/>
      <c r="V56" s="863"/>
      <c r="W56" s="863"/>
      <c r="X56" s="863"/>
      <c r="Y56" s="863"/>
      <c r="Z56" s="863"/>
      <c r="AA56" s="863"/>
      <c r="AB56" s="863"/>
      <c r="AC56" s="863"/>
      <c r="AD56" s="863"/>
      <c r="AE56" s="864"/>
      <c r="AF56" s="813"/>
      <c r="AG56" s="814"/>
      <c r="AH56" s="814"/>
      <c r="AI56" s="814"/>
      <c r="AJ56" s="815"/>
      <c r="AK56" s="866"/>
      <c r="AL56" s="863"/>
      <c r="AM56" s="863"/>
      <c r="AN56" s="863"/>
      <c r="AO56" s="863"/>
      <c r="AP56" s="863"/>
      <c r="AQ56" s="863"/>
      <c r="AR56" s="863"/>
      <c r="AS56" s="863"/>
      <c r="AT56" s="863"/>
      <c r="AU56" s="863"/>
      <c r="AV56" s="863"/>
      <c r="AW56" s="863"/>
      <c r="AX56" s="863"/>
      <c r="AY56" s="863"/>
      <c r="AZ56" s="865"/>
      <c r="BA56" s="865"/>
      <c r="BB56" s="865"/>
      <c r="BC56" s="865"/>
      <c r="BD56" s="865"/>
      <c r="BE56" s="859"/>
      <c r="BF56" s="859"/>
      <c r="BG56" s="859"/>
      <c r="BH56" s="859"/>
      <c r="BI56" s="860"/>
      <c r="BJ56" s="226"/>
      <c r="BK56" s="226"/>
      <c r="BL56" s="226"/>
      <c r="BM56" s="226"/>
      <c r="BN56" s="226"/>
      <c r="BO56" s="235"/>
      <c r="BP56" s="235"/>
      <c r="BQ56" s="232">
        <v>50</v>
      </c>
      <c r="BR56" s="233"/>
      <c r="BS56" s="800"/>
      <c r="BT56" s="801"/>
      <c r="BU56" s="801"/>
      <c r="BV56" s="801"/>
      <c r="BW56" s="801"/>
      <c r="BX56" s="801"/>
      <c r="BY56" s="801"/>
      <c r="BZ56" s="801"/>
      <c r="CA56" s="801"/>
      <c r="CB56" s="801"/>
      <c r="CC56" s="801"/>
      <c r="CD56" s="801"/>
      <c r="CE56" s="801"/>
      <c r="CF56" s="801"/>
      <c r="CG56" s="80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0"/>
      <c r="DW56" s="801"/>
      <c r="DX56" s="801"/>
      <c r="DY56" s="801"/>
      <c r="DZ56" s="806"/>
      <c r="EA56" s="224"/>
    </row>
    <row r="57" spans="1:131" ht="26.25" customHeight="1" x14ac:dyDescent="0.15">
      <c r="A57" s="232">
        <v>30</v>
      </c>
      <c r="B57" s="807"/>
      <c r="C57" s="808"/>
      <c r="D57" s="808"/>
      <c r="E57" s="808"/>
      <c r="F57" s="808"/>
      <c r="G57" s="808"/>
      <c r="H57" s="808"/>
      <c r="I57" s="808"/>
      <c r="J57" s="808"/>
      <c r="K57" s="808"/>
      <c r="L57" s="808"/>
      <c r="M57" s="808"/>
      <c r="N57" s="808"/>
      <c r="O57" s="808"/>
      <c r="P57" s="809"/>
      <c r="Q57" s="862"/>
      <c r="R57" s="863"/>
      <c r="S57" s="863"/>
      <c r="T57" s="863"/>
      <c r="U57" s="863"/>
      <c r="V57" s="863"/>
      <c r="W57" s="863"/>
      <c r="X57" s="863"/>
      <c r="Y57" s="863"/>
      <c r="Z57" s="863"/>
      <c r="AA57" s="863"/>
      <c r="AB57" s="863"/>
      <c r="AC57" s="863"/>
      <c r="AD57" s="863"/>
      <c r="AE57" s="864"/>
      <c r="AF57" s="813"/>
      <c r="AG57" s="814"/>
      <c r="AH57" s="814"/>
      <c r="AI57" s="814"/>
      <c r="AJ57" s="815"/>
      <c r="AK57" s="866"/>
      <c r="AL57" s="863"/>
      <c r="AM57" s="863"/>
      <c r="AN57" s="863"/>
      <c r="AO57" s="863"/>
      <c r="AP57" s="863"/>
      <c r="AQ57" s="863"/>
      <c r="AR57" s="863"/>
      <c r="AS57" s="863"/>
      <c r="AT57" s="863"/>
      <c r="AU57" s="863"/>
      <c r="AV57" s="863"/>
      <c r="AW57" s="863"/>
      <c r="AX57" s="863"/>
      <c r="AY57" s="863"/>
      <c r="AZ57" s="865"/>
      <c r="BA57" s="865"/>
      <c r="BB57" s="865"/>
      <c r="BC57" s="865"/>
      <c r="BD57" s="865"/>
      <c r="BE57" s="859"/>
      <c r="BF57" s="859"/>
      <c r="BG57" s="859"/>
      <c r="BH57" s="859"/>
      <c r="BI57" s="860"/>
      <c r="BJ57" s="226"/>
      <c r="BK57" s="226"/>
      <c r="BL57" s="226"/>
      <c r="BM57" s="226"/>
      <c r="BN57" s="226"/>
      <c r="BO57" s="235"/>
      <c r="BP57" s="235"/>
      <c r="BQ57" s="232">
        <v>51</v>
      </c>
      <c r="BR57" s="233"/>
      <c r="BS57" s="800"/>
      <c r="BT57" s="801"/>
      <c r="BU57" s="801"/>
      <c r="BV57" s="801"/>
      <c r="BW57" s="801"/>
      <c r="BX57" s="801"/>
      <c r="BY57" s="801"/>
      <c r="BZ57" s="801"/>
      <c r="CA57" s="801"/>
      <c r="CB57" s="801"/>
      <c r="CC57" s="801"/>
      <c r="CD57" s="801"/>
      <c r="CE57" s="801"/>
      <c r="CF57" s="801"/>
      <c r="CG57" s="80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0"/>
      <c r="DW57" s="801"/>
      <c r="DX57" s="801"/>
      <c r="DY57" s="801"/>
      <c r="DZ57" s="806"/>
      <c r="EA57" s="224"/>
    </row>
    <row r="58" spans="1:131" ht="26.25" customHeight="1" x14ac:dyDescent="0.15">
      <c r="A58" s="232">
        <v>31</v>
      </c>
      <c r="B58" s="807"/>
      <c r="C58" s="808"/>
      <c r="D58" s="808"/>
      <c r="E58" s="808"/>
      <c r="F58" s="808"/>
      <c r="G58" s="808"/>
      <c r="H58" s="808"/>
      <c r="I58" s="808"/>
      <c r="J58" s="808"/>
      <c r="K58" s="808"/>
      <c r="L58" s="808"/>
      <c r="M58" s="808"/>
      <c r="N58" s="808"/>
      <c r="O58" s="808"/>
      <c r="P58" s="809"/>
      <c r="Q58" s="862"/>
      <c r="R58" s="863"/>
      <c r="S58" s="863"/>
      <c r="T58" s="863"/>
      <c r="U58" s="863"/>
      <c r="V58" s="863"/>
      <c r="W58" s="863"/>
      <c r="X58" s="863"/>
      <c r="Y58" s="863"/>
      <c r="Z58" s="863"/>
      <c r="AA58" s="863"/>
      <c r="AB58" s="863"/>
      <c r="AC58" s="863"/>
      <c r="AD58" s="863"/>
      <c r="AE58" s="864"/>
      <c r="AF58" s="813"/>
      <c r="AG58" s="814"/>
      <c r="AH58" s="814"/>
      <c r="AI58" s="814"/>
      <c r="AJ58" s="815"/>
      <c r="AK58" s="866"/>
      <c r="AL58" s="863"/>
      <c r="AM58" s="863"/>
      <c r="AN58" s="863"/>
      <c r="AO58" s="863"/>
      <c r="AP58" s="863"/>
      <c r="AQ58" s="863"/>
      <c r="AR58" s="863"/>
      <c r="AS58" s="863"/>
      <c r="AT58" s="863"/>
      <c r="AU58" s="863"/>
      <c r="AV58" s="863"/>
      <c r="AW58" s="863"/>
      <c r="AX58" s="863"/>
      <c r="AY58" s="863"/>
      <c r="AZ58" s="865"/>
      <c r="BA58" s="865"/>
      <c r="BB58" s="865"/>
      <c r="BC58" s="865"/>
      <c r="BD58" s="865"/>
      <c r="BE58" s="859"/>
      <c r="BF58" s="859"/>
      <c r="BG58" s="859"/>
      <c r="BH58" s="859"/>
      <c r="BI58" s="860"/>
      <c r="BJ58" s="226"/>
      <c r="BK58" s="226"/>
      <c r="BL58" s="226"/>
      <c r="BM58" s="226"/>
      <c r="BN58" s="226"/>
      <c r="BO58" s="235"/>
      <c r="BP58" s="235"/>
      <c r="BQ58" s="232">
        <v>52</v>
      </c>
      <c r="BR58" s="233"/>
      <c r="BS58" s="800"/>
      <c r="BT58" s="801"/>
      <c r="BU58" s="801"/>
      <c r="BV58" s="801"/>
      <c r="BW58" s="801"/>
      <c r="BX58" s="801"/>
      <c r="BY58" s="801"/>
      <c r="BZ58" s="801"/>
      <c r="CA58" s="801"/>
      <c r="CB58" s="801"/>
      <c r="CC58" s="801"/>
      <c r="CD58" s="801"/>
      <c r="CE58" s="801"/>
      <c r="CF58" s="801"/>
      <c r="CG58" s="80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0"/>
      <c r="DW58" s="801"/>
      <c r="DX58" s="801"/>
      <c r="DY58" s="801"/>
      <c r="DZ58" s="806"/>
      <c r="EA58" s="224"/>
    </row>
    <row r="59" spans="1:131" ht="26.25" customHeight="1" x14ac:dyDescent="0.15">
      <c r="A59" s="232">
        <v>32</v>
      </c>
      <c r="B59" s="807"/>
      <c r="C59" s="808"/>
      <c r="D59" s="808"/>
      <c r="E59" s="808"/>
      <c r="F59" s="808"/>
      <c r="G59" s="808"/>
      <c r="H59" s="808"/>
      <c r="I59" s="808"/>
      <c r="J59" s="808"/>
      <c r="K59" s="808"/>
      <c r="L59" s="808"/>
      <c r="M59" s="808"/>
      <c r="N59" s="808"/>
      <c r="O59" s="808"/>
      <c r="P59" s="809"/>
      <c r="Q59" s="862"/>
      <c r="R59" s="863"/>
      <c r="S59" s="863"/>
      <c r="T59" s="863"/>
      <c r="U59" s="863"/>
      <c r="V59" s="863"/>
      <c r="W59" s="863"/>
      <c r="X59" s="863"/>
      <c r="Y59" s="863"/>
      <c r="Z59" s="863"/>
      <c r="AA59" s="863"/>
      <c r="AB59" s="863"/>
      <c r="AC59" s="863"/>
      <c r="AD59" s="863"/>
      <c r="AE59" s="864"/>
      <c r="AF59" s="813"/>
      <c r="AG59" s="814"/>
      <c r="AH59" s="814"/>
      <c r="AI59" s="814"/>
      <c r="AJ59" s="815"/>
      <c r="AK59" s="866"/>
      <c r="AL59" s="863"/>
      <c r="AM59" s="863"/>
      <c r="AN59" s="863"/>
      <c r="AO59" s="863"/>
      <c r="AP59" s="863"/>
      <c r="AQ59" s="863"/>
      <c r="AR59" s="863"/>
      <c r="AS59" s="863"/>
      <c r="AT59" s="863"/>
      <c r="AU59" s="863"/>
      <c r="AV59" s="863"/>
      <c r="AW59" s="863"/>
      <c r="AX59" s="863"/>
      <c r="AY59" s="863"/>
      <c r="AZ59" s="865"/>
      <c r="BA59" s="865"/>
      <c r="BB59" s="865"/>
      <c r="BC59" s="865"/>
      <c r="BD59" s="865"/>
      <c r="BE59" s="859"/>
      <c r="BF59" s="859"/>
      <c r="BG59" s="859"/>
      <c r="BH59" s="859"/>
      <c r="BI59" s="860"/>
      <c r="BJ59" s="226"/>
      <c r="BK59" s="226"/>
      <c r="BL59" s="226"/>
      <c r="BM59" s="226"/>
      <c r="BN59" s="226"/>
      <c r="BO59" s="235"/>
      <c r="BP59" s="235"/>
      <c r="BQ59" s="232">
        <v>53</v>
      </c>
      <c r="BR59" s="233"/>
      <c r="BS59" s="800"/>
      <c r="BT59" s="801"/>
      <c r="BU59" s="801"/>
      <c r="BV59" s="801"/>
      <c r="BW59" s="801"/>
      <c r="BX59" s="801"/>
      <c r="BY59" s="801"/>
      <c r="BZ59" s="801"/>
      <c r="CA59" s="801"/>
      <c r="CB59" s="801"/>
      <c r="CC59" s="801"/>
      <c r="CD59" s="801"/>
      <c r="CE59" s="801"/>
      <c r="CF59" s="801"/>
      <c r="CG59" s="80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0"/>
      <c r="DW59" s="801"/>
      <c r="DX59" s="801"/>
      <c r="DY59" s="801"/>
      <c r="DZ59" s="806"/>
      <c r="EA59" s="224"/>
    </row>
    <row r="60" spans="1:131" ht="26.25" customHeight="1" x14ac:dyDescent="0.15">
      <c r="A60" s="232">
        <v>33</v>
      </c>
      <c r="B60" s="807"/>
      <c r="C60" s="808"/>
      <c r="D60" s="808"/>
      <c r="E60" s="808"/>
      <c r="F60" s="808"/>
      <c r="G60" s="808"/>
      <c r="H60" s="808"/>
      <c r="I60" s="808"/>
      <c r="J60" s="808"/>
      <c r="K60" s="808"/>
      <c r="L60" s="808"/>
      <c r="M60" s="808"/>
      <c r="N60" s="808"/>
      <c r="O60" s="808"/>
      <c r="P60" s="809"/>
      <c r="Q60" s="862"/>
      <c r="R60" s="863"/>
      <c r="S60" s="863"/>
      <c r="T60" s="863"/>
      <c r="U60" s="863"/>
      <c r="V60" s="863"/>
      <c r="W60" s="863"/>
      <c r="X60" s="863"/>
      <c r="Y60" s="863"/>
      <c r="Z60" s="863"/>
      <c r="AA60" s="863"/>
      <c r="AB60" s="863"/>
      <c r="AC60" s="863"/>
      <c r="AD60" s="863"/>
      <c r="AE60" s="864"/>
      <c r="AF60" s="813"/>
      <c r="AG60" s="814"/>
      <c r="AH60" s="814"/>
      <c r="AI60" s="814"/>
      <c r="AJ60" s="815"/>
      <c r="AK60" s="866"/>
      <c r="AL60" s="863"/>
      <c r="AM60" s="863"/>
      <c r="AN60" s="863"/>
      <c r="AO60" s="863"/>
      <c r="AP60" s="863"/>
      <c r="AQ60" s="863"/>
      <c r="AR60" s="863"/>
      <c r="AS60" s="863"/>
      <c r="AT60" s="863"/>
      <c r="AU60" s="863"/>
      <c r="AV60" s="863"/>
      <c r="AW60" s="863"/>
      <c r="AX60" s="863"/>
      <c r="AY60" s="863"/>
      <c r="AZ60" s="865"/>
      <c r="BA60" s="865"/>
      <c r="BB60" s="865"/>
      <c r="BC60" s="865"/>
      <c r="BD60" s="865"/>
      <c r="BE60" s="859"/>
      <c r="BF60" s="859"/>
      <c r="BG60" s="859"/>
      <c r="BH60" s="859"/>
      <c r="BI60" s="860"/>
      <c r="BJ60" s="226"/>
      <c r="BK60" s="226"/>
      <c r="BL60" s="226"/>
      <c r="BM60" s="226"/>
      <c r="BN60" s="226"/>
      <c r="BO60" s="235"/>
      <c r="BP60" s="235"/>
      <c r="BQ60" s="232">
        <v>54</v>
      </c>
      <c r="BR60" s="233"/>
      <c r="BS60" s="800"/>
      <c r="BT60" s="801"/>
      <c r="BU60" s="801"/>
      <c r="BV60" s="801"/>
      <c r="BW60" s="801"/>
      <c r="BX60" s="801"/>
      <c r="BY60" s="801"/>
      <c r="BZ60" s="801"/>
      <c r="CA60" s="801"/>
      <c r="CB60" s="801"/>
      <c r="CC60" s="801"/>
      <c r="CD60" s="801"/>
      <c r="CE60" s="801"/>
      <c r="CF60" s="801"/>
      <c r="CG60" s="80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0"/>
      <c r="DW60" s="801"/>
      <c r="DX60" s="801"/>
      <c r="DY60" s="801"/>
      <c r="DZ60" s="806"/>
      <c r="EA60" s="224"/>
    </row>
    <row r="61" spans="1:131" ht="26.25" customHeight="1" thickBot="1" x14ac:dyDescent="0.2">
      <c r="A61" s="232">
        <v>34</v>
      </c>
      <c r="B61" s="807"/>
      <c r="C61" s="808"/>
      <c r="D61" s="808"/>
      <c r="E61" s="808"/>
      <c r="F61" s="808"/>
      <c r="G61" s="808"/>
      <c r="H61" s="808"/>
      <c r="I61" s="808"/>
      <c r="J61" s="808"/>
      <c r="K61" s="808"/>
      <c r="L61" s="808"/>
      <c r="M61" s="808"/>
      <c r="N61" s="808"/>
      <c r="O61" s="808"/>
      <c r="P61" s="809"/>
      <c r="Q61" s="862"/>
      <c r="R61" s="863"/>
      <c r="S61" s="863"/>
      <c r="T61" s="863"/>
      <c r="U61" s="863"/>
      <c r="V61" s="863"/>
      <c r="W61" s="863"/>
      <c r="X61" s="863"/>
      <c r="Y61" s="863"/>
      <c r="Z61" s="863"/>
      <c r="AA61" s="863"/>
      <c r="AB61" s="863"/>
      <c r="AC61" s="863"/>
      <c r="AD61" s="863"/>
      <c r="AE61" s="864"/>
      <c r="AF61" s="813"/>
      <c r="AG61" s="814"/>
      <c r="AH61" s="814"/>
      <c r="AI61" s="814"/>
      <c r="AJ61" s="815"/>
      <c r="AK61" s="866"/>
      <c r="AL61" s="863"/>
      <c r="AM61" s="863"/>
      <c r="AN61" s="863"/>
      <c r="AO61" s="863"/>
      <c r="AP61" s="863"/>
      <c r="AQ61" s="863"/>
      <c r="AR61" s="863"/>
      <c r="AS61" s="863"/>
      <c r="AT61" s="863"/>
      <c r="AU61" s="863"/>
      <c r="AV61" s="863"/>
      <c r="AW61" s="863"/>
      <c r="AX61" s="863"/>
      <c r="AY61" s="863"/>
      <c r="AZ61" s="865"/>
      <c r="BA61" s="865"/>
      <c r="BB61" s="865"/>
      <c r="BC61" s="865"/>
      <c r="BD61" s="865"/>
      <c r="BE61" s="859"/>
      <c r="BF61" s="859"/>
      <c r="BG61" s="859"/>
      <c r="BH61" s="859"/>
      <c r="BI61" s="860"/>
      <c r="BJ61" s="226"/>
      <c r="BK61" s="226"/>
      <c r="BL61" s="226"/>
      <c r="BM61" s="226"/>
      <c r="BN61" s="226"/>
      <c r="BO61" s="235"/>
      <c r="BP61" s="235"/>
      <c r="BQ61" s="232">
        <v>55</v>
      </c>
      <c r="BR61" s="233"/>
      <c r="BS61" s="800"/>
      <c r="BT61" s="801"/>
      <c r="BU61" s="801"/>
      <c r="BV61" s="801"/>
      <c r="BW61" s="801"/>
      <c r="BX61" s="801"/>
      <c r="BY61" s="801"/>
      <c r="BZ61" s="801"/>
      <c r="CA61" s="801"/>
      <c r="CB61" s="801"/>
      <c r="CC61" s="801"/>
      <c r="CD61" s="801"/>
      <c r="CE61" s="801"/>
      <c r="CF61" s="801"/>
      <c r="CG61" s="80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0"/>
      <c r="DW61" s="801"/>
      <c r="DX61" s="801"/>
      <c r="DY61" s="801"/>
      <c r="DZ61" s="806"/>
      <c r="EA61" s="224"/>
    </row>
    <row r="62" spans="1:131" ht="26.25" customHeight="1" x14ac:dyDescent="0.15">
      <c r="A62" s="232">
        <v>35</v>
      </c>
      <c r="B62" s="807"/>
      <c r="C62" s="808"/>
      <c r="D62" s="808"/>
      <c r="E62" s="808"/>
      <c r="F62" s="808"/>
      <c r="G62" s="808"/>
      <c r="H62" s="808"/>
      <c r="I62" s="808"/>
      <c r="J62" s="808"/>
      <c r="K62" s="808"/>
      <c r="L62" s="808"/>
      <c r="M62" s="808"/>
      <c r="N62" s="808"/>
      <c r="O62" s="808"/>
      <c r="P62" s="809"/>
      <c r="Q62" s="862"/>
      <c r="R62" s="863"/>
      <c r="S62" s="863"/>
      <c r="T62" s="863"/>
      <c r="U62" s="863"/>
      <c r="V62" s="863"/>
      <c r="W62" s="863"/>
      <c r="X62" s="863"/>
      <c r="Y62" s="863"/>
      <c r="Z62" s="863"/>
      <c r="AA62" s="863"/>
      <c r="AB62" s="863"/>
      <c r="AC62" s="863"/>
      <c r="AD62" s="863"/>
      <c r="AE62" s="864"/>
      <c r="AF62" s="813"/>
      <c r="AG62" s="814"/>
      <c r="AH62" s="814"/>
      <c r="AI62" s="814"/>
      <c r="AJ62" s="815"/>
      <c r="AK62" s="866"/>
      <c r="AL62" s="863"/>
      <c r="AM62" s="863"/>
      <c r="AN62" s="863"/>
      <c r="AO62" s="863"/>
      <c r="AP62" s="863"/>
      <c r="AQ62" s="863"/>
      <c r="AR62" s="863"/>
      <c r="AS62" s="863"/>
      <c r="AT62" s="863"/>
      <c r="AU62" s="863"/>
      <c r="AV62" s="863"/>
      <c r="AW62" s="863"/>
      <c r="AX62" s="863"/>
      <c r="AY62" s="863"/>
      <c r="AZ62" s="865"/>
      <c r="BA62" s="865"/>
      <c r="BB62" s="865"/>
      <c r="BC62" s="865"/>
      <c r="BD62" s="865"/>
      <c r="BE62" s="859"/>
      <c r="BF62" s="859"/>
      <c r="BG62" s="859"/>
      <c r="BH62" s="859"/>
      <c r="BI62" s="860"/>
      <c r="BJ62" s="874" t="s">
        <v>407</v>
      </c>
      <c r="BK62" s="833"/>
      <c r="BL62" s="833"/>
      <c r="BM62" s="833"/>
      <c r="BN62" s="834"/>
      <c r="BO62" s="235"/>
      <c r="BP62" s="235"/>
      <c r="BQ62" s="232">
        <v>56</v>
      </c>
      <c r="BR62" s="233"/>
      <c r="BS62" s="800"/>
      <c r="BT62" s="801"/>
      <c r="BU62" s="801"/>
      <c r="BV62" s="801"/>
      <c r="BW62" s="801"/>
      <c r="BX62" s="801"/>
      <c r="BY62" s="801"/>
      <c r="BZ62" s="801"/>
      <c r="CA62" s="801"/>
      <c r="CB62" s="801"/>
      <c r="CC62" s="801"/>
      <c r="CD62" s="801"/>
      <c r="CE62" s="801"/>
      <c r="CF62" s="801"/>
      <c r="CG62" s="80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0"/>
      <c r="DW62" s="801"/>
      <c r="DX62" s="801"/>
      <c r="DY62" s="801"/>
      <c r="DZ62" s="806"/>
      <c r="EA62" s="224"/>
    </row>
    <row r="63" spans="1:131" ht="26.25" customHeight="1" thickBot="1" x14ac:dyDescent="0.2">
      <c r="A63" s="234" t="s">
        <v>388</v>
      </c>
      <c r="B63" s="816" t="s">
        <v>408</v>
      </c>
      <c r="C63" s="817"/>
      <c r="D63" s="817"/>
      <c r="E63" s="817"/>
      <c r="F63" s="817"/>
      <c r="G63" s="817"/>
      <c r="H63" s="817"/>
      <c r="I63" s="817"/>
      <c r="J63" s="817"/>
      <c r="K63" s="817"/>
      <c r="L63" s="817"/>
      <c r="M63" s="817"/>
      <c r="N63" s="817"/>
      <c r="O63" s="817"/>
      <c r="P63" s="818"/>
      <c r="Q63" s="867"/>
      <c r="R63" s="868"/>
      <c r="S63" s="868"/>
      <c r="T63" s="868"/>
      <c r="U63" s="868"/>
      <c r="V63" s="868"/>
      <c r="W63" s="868"/>
      <c r="X63" s="868"/>
      <c r="Y63" s="868"/>
      <c r="Z63" s="868"/>
      <c r="AA63" s="868"/>
      <c r="AB63" s="868"/>
      <c r="AC63" s="868"/>
      <c r="AD63" s="868"/>
      <c r="AE63" s="869"/>
      <c r="AF63" s="870">
        <v>2701</v>
      </c>
      <c r="AG63" s="871"/>
      <c r="AH63" s="871"/>
      <c r="AI63" s="871"/>
      <c r="AJ63" s="872"/>
      <c r="AK63" s="873"/>
      <c r="AL63" s="868"/>
      <c r="AM63" s="868"/>
      <c r="AN63" s="868"/>
      <c r="AO63" s="868"/>
      <c r="AP63" s="871">
        <v>17951</v>
      </c>
      <c r="AQ63" s="871"/>
      <c r="AR63" s="871"/>
      <c r="AS63" s="871"/>
      <c r="AT63" s="871"/>
      <c r="AU63" s="871">
        <v>7171</v>
      </c>
      <c r="AV63" s="871"/>
      <c r="AW63" s="871"/>
      <c r="AX63" s="871"/>
      <c r="AY63" s="871"/>
      <c r="AZ63" s="875"/>
      <c r="BA63" s="875"/>
      <c r="BB63" s="875"/>
      <c r="BC63" s="875"/>
      <c r="BD63" s="875"/>
      <c r="BE63" s="876"/>
      <c r="BF63" s="876"/>
      <c r="BG63" s="876"/>
      <c r="BH63" s="876"/>
      <c r="BI63" s="877"/>
      <c r="BJ63" s="878" t="s">
        <v>409</v>
      </c>
      <c r="BK63" s="879"/>
      <c r="BL63" s="879"/>
      <c r="BM63" s="879"/>
      <c r="BN63" s="880"/>
      <c r="BO63" s="235"/>
      <c r="BP63" s="235"/>
      <c r="BQ63" s="232">
        <v>57</v>
      </c>
      <c r="BR63" s="233"/>
      <c r="BS63" s="800"/>
      <c r="BT63" s="801"/>
      <c r="BU63" s="801"/>
      <c r="BV63" s="801"/>
      <c r="BW63" s="801"/>
      <c r="BX63" s="801"/>
      <c r="BY63" s="801"/>
      <c r="BZ63" s="801"/>
      <c r="CA63" s="801"/>
      <c r="CB63" s="801"/>
      <c r="CC63" s="801"/>
      <c r="CD63" s="801"/>
      <c r="CE63" s="801"/>
      <c r="CF63" s="801"/>
      <c r="CG63" s="80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0"/>
      <c r="DW63" s="801"/>
      <c r="DX63" s="801"/>
      <c r="DY63" s="801"/>
      <c r="DZ63" s="80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800"/>
      <c r="BT64" s="801"/>
      <c r="BU64" s="801"/>
      <c r="BV64" s="801"/>
      <c r="BW64" s="801"/>
      <c r="BX64" s="801"/>
      <c r="BY64" s="801"/>
      <c r="BZ64" s="801"/>
      <c r="CA64" s="801"/>
      <c r="CB64" s="801"/>
      <c r="CC64" s="801"/>
      <c r="CD64" s="801"/>
      <c r="CE64" s="801"/>
      <c r="CF64" s="801"/>
      <c r="CG64" s="80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0"/>
      <c r="DW64" s="801"/>
      <c r="DX64" s="801"/>
      <c r="DY64" s="801"/>
      <c r="DZ64" s="806"/>
      <c r="EA64" s="224"/>
    </row>
    <row r="65" spans="1:131" ht="26.25" customHeight="1" thickBot="1" x14ac:dyDescent="0.2">
      <c r="A65" s="226" t="s">
        <v>410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800"/>
      <c r="BT65" s="801"/>
      <c r="BU65" s="801"/>
      <c r="BV65" s="801"/>
      <c r="BW65" s="801"/>
      <c r="BX65" s="801"/>
      <c r="BY65" s="801"/>
      <c r="BZ65" s="801"/>
      <c r="CA65" s="801"/>
      <c r="CB65" s="801"/>
      <c r="CC65" s="801"/>
      <c r="CD65" s="801"/>
      <c r="CE65" s="801"/>
      <c r="CF65" s="801"/>
      <c r="CG65" s="80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0"/>
      <c r="DW65" s="801"/>
      <c r="DX65" s="801"/>
      <c r="DY65" s="801"/>
      <c r="DZ65" s="806"/>
      <c r="EA65" s="224"/>
    </row>
    <row r="66" spans="1:131" ht="26.25" customHeight="1" x14ac:dyDescent="0.15">
      <c r="A66" s="754" t="s">
        <v>411</v>
      </c>
      <c r="B66" s="755"/>
      <c r="C66" s="755"/>
      <c r="D66" s="755"/>
      <c r="E66" s="755"/>
      <c r="F66" s="755"/>
      <c r="G66" s="755"/>
      <c r="H66" s="755"/>
      <c r="I66" s="755"/>
      <c r="J66" s="755"/>
      <c r="K66" s="755"/>
      <c r="L66" s="755"/>
      <c r="M66" s="755"/>
      <c r="N66" s="755"/>
      <c r="O66" s="755"/>
      <c r="P66" s="756"/>
      <c r="Q66" s="760" t="s">
        <v>412</v>
      </c>
      <c r="R66" s="761"/>
      <c r="S66" s="761"/>
      <c r="T66" s="761"/>
      <c r="U66" s="762"/>
      <c r="V66" s="760" t="s">
        <v>413</v>
      </c>
      <c r="W66" s="761"/>
      <c r="X66" s="761"/>
      <c r="Y66" s="761"/>
      <c r="Z66" s="762"/>
      <c r="AA66" s="760" t="s">
        <v>414</v>
      </c>
      <c r="AB66" s="761"/>
      <c r="AC66" s="761"/>
      <c r="AD66" s="761"/>
      <c r="AE66" s="762"/>
      <c r="AF66" s="881" t="s">
        <v>415</v>
      </c>
      <c r="AG66" s="842"/>
      <c r="AH66" s="842"/>
      <c r="AI66" s="842"/>
      <c r="AJ66" s="882"/>
      <c r="AK66" s="760" t="s">
        <v>397</v>
      </c>
      <c r="AL66" s="755"/>
      <c r="AM66" s="755"/>
      <c r="AN66" s="755"/>
      <c r="AO66" s="756"/>
      <c r="AP66" s="760" t="s">
        <v>416</v>
      </c>
      <c r="AQ66" s="761"/>
      <c r="AR66" s="761"/>
      <c r="AS66" s="761"/>
      <c r="AT66" s="762"/>
      <c r="AU66" s="760" t="s">
        <v>417</v>
      </c>
      <c r="AV66" s="761"/>
      <c r="AW66" s="761"/>
      <c r="AX66" s="761"/>
      <c r="AY66" s="762"/>
      <c r="AZ66" s="760" t="s">
        <v>375</v>
      </c>
      <c r="BA66" s="761"/>
      <c r="BB66" s="761"/>
      <c r="BC66" s="761"/>
      <c r="BD66" s="767"/>
      <c r="BE66" s="235"/>
      <c r="BF66" s="235"/>
      <c r="BG66" s="235"/>
      <c r="BH66" s="235"/>
      <c r="BI66" s="235"/>
      <c r="BJ66" s="235"/>
      <c r="BK66" s="235"/>
      <c r="BL66" s="235"/>
      <c r="BM66" s="235"/>
      <c r="BN66" s="235"/>
      <c r="BO66" s="235"/>
      <c r="BP66" s="235"/>
      <c r="BQ66" s="232">
        <v>60</v>
      </c>
      <c r="BR66" s="237"/>
      <c r="BS66" s="886"/>
      <c r="BT66" s="887"/>
      <c r="BU66" s="887"/>
      <c r="BV66" s="887"/>
      <c r="BW66" s="887"/>
      <c r="BX66" s="887"/>
      <c r="BY66" s="887"/>
      <c r="BZ66" s="887"/>
      <c r="CA66" s="887"/>
      <c r="CB66" s="887"/>
      <c r="CC66" s="887"/>
      <c r="CD66" s="887"/>
      <c r="CE66" s="887"/>
      <c r="CF66" s="887"/>
      <c r="CG66" s="892"/>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224"/>
    </row>
    <row r="67" spans="1:131" ht="26.25" customHeight="1" thickBot="1" x14ac:dyDescent="0.2">
      <c r="A67" s="757"/>
      <c r="B67" s="758"/>
      <c r="C67" s="758"/>
      <c r="D67" s="758"/>
      <c r="E67" s="758"/>
      <c r="F67" s="758"/>
      <c r="G67" s="758"/>
      <c r="H67" s="758"/>
      <c r="I67" s="758"/>
      <c r="J67" s="758"/>
      <c r="K67" s="758"/>
      <c r="L67" s="758"/>
      <c r="M67" s="758"/>
      <c r="N67" s="758"/>
      <c r="O67" s="758"/>
      <c r="P67" s="759"/>
      <c r="Q67" s="763"/>
      <c r="R67" s="764"/>
      <c r="S67" s="764"/>
      <c r="T67" s="764"/>
      <c r="U67" s="765"/>
      <c r="V67" s="763"/>
      <c r="W67" s="764"/>
      <c r="X67" s="764"/>
      <c r="Y67" s="764"/>
      <c r="Z67" s="765"/>
      <c r="AA67" s="763"/>
      <c r="AB67" s="764"/>
      <c r="AC67" s="764"/>
      <c r="AD67" s="764"/>
      <c r="AE67" s="765"/>
      <c r="AF67" s="883"/>
      <c r="AG67" s="845"/>
      <c r="AH67" s="845"/>
      <c r="AI67" s="845"/>
      <c r="AJ67" s="884"/>
      <c r="AK67" s="885"/>
      <c r="AL67" s="758"/>
      <c r="AM67" s="758"/>
      <c r="AN67" s="758"/>
      <c r="AO67" s="759"/>
      <c r="AP67" s="763"/>
      <c r="AQ67" s="764"/>
      <c r="AR67" s="764"/>
      <c r="AS67" s="764"/>
      <c r="AT67" s="765"/>
      <c r="AU67" s="763"/>
      <c r="AV67" s="764"/>
      <c r="AW67" s="764"/>
      <c r="AX67" s="764"/>
      <c r="AY67" s="765"/>
      <c r="AZ67" s="763"/>
      <c r="BA67" s="764"/>
      <c r="BB67" s="764"/>
      <c r="BC67" s="764"/>
      <c r="BD67" s="769"/>
      <c r="BE67" s="235"/>
      <c r="BF67" s="235"/>
      <c r="BG67" s="235"/>
      <c r="BH67" s="235"/>
      <c r="BI67" s="235"/>
      <c r="BJ67" s="235"/>
      <c r="BK67" s="235"/>
      <c r="BL67" s="235"/>
      <c r="BM67" s="235"/>
      <c r="BN67" s="235"/>
      <c r="BO67" s="235"/>
      <c r="BP67" s="235"/>
      <c r="BQ67" s="232">
        <v>61</v>
      </c>
      <c r="BR67" s="237"/>
      <c r="BS67" s="886"/>
      <c r="BT67" s="887"/>
      <c r="BU67" s="887"/>
      <c r="BV67" s="887"/>
      <c r="BW67" s="887"/>
      <c r="BX67" s="887"/>
      <c r="BY67" s="887"/>
      <c r="BZ67" s="887"/>
      <c r="CA67" s="887"/>
      <c r="CB67" s="887"/>
      <c r="CC67" s="887"/>
      <c r="CD67" s="887"/>
      <c r="CE67" s="887"/>
      <c r="CF67" s="887"/>
      <c r="CG67" s="892"/>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224"/>
    </row>
    <row r="68" spans="1:131" ht="26.25" customHeight="1" thickTop="1" x14ac:dyDescent="0.15">
      <c r="A68" s="230">
        <v>1</v>
      </c>
      <c r="B68" s="896" t="s">
        <v>592</v>
      </c>
      <c r="C68" s="897"/>
      <c r="D68" s="897"/>
      <c r="E68" s="897"/>
      <c r="F68" s="897"/>
      <c r="G68" s="897"/>
      <c r="H68" s="897"/>
      <c r="I68" s="897"/>
      <c r="J68" s="897"/>
      <c r="K68" s="897"/>
      <c r="L68" s="897"/>
      <c r="M68" s="897"/>
      <c r="N68" s="897"/>
      <c r="O68" s="897"/>
      <c r="P68" s="898"/>
      <c r="Q68" s="899">
        <v>219</v>
      </c>
      <c r="R68" s="893"/>
      <c r="S68" s="893"/>
      <c r="T68" s="893"/>
      <c r="U68" s="893"/>
      <c r="V68" s="893">
        <v>195</v>
      </c>
      <c r="W68" s="893"/>
      <c r="X68" s="893"/>
      <c r="Y68" s="893"/>
      <c r="Z68" s="893"/>
      <c r="AA68" s="893">
        <v>24</v>
      </c>
      <c r="AB68" s="893"/>
      <c r="AC68" s="893"/>
      <c r="AD68" s="893"/>
      <c r="AE68" s="893"/>
      <c r="AF68" s="893">
        <v>24</v>
      </c>
      <c r="AG68" s="893"/>
      <c r="AH68" s="893"/>
      <c r="AI68" s="893"/>
      <c r="AJ68" s="893"/>
      <c r="AK68" s="893" t="s">
        <v>525</v>
      </c>
      <c r="AL68" s="893"/>
      <c r="AM68" s="893"/>
      <c r="AN68" s="893"/>
      <c r="AO68" s="893"/>
      <c r="AP68" s="893" t="s">
        <v>525</v>
      </c>
      <c r="AQ68" s="893"/>
      <c r="AR68" s="893"/>
      <c r="AS68" s="893"/>
      <c r="AT68" s="893"/>
      <c r="AU68" s="893" t="s">
        <v>525</v>
      </c>
      <c r="AV68" s="893"/>
      <c r="AW68" s="893"/>
      <c r="AX68" s="893"/>
      <c r="AY68" s="893"/>
      <c r="AZ68" s="894"/>
      <c r="BA68" s="894"/>
      <c r="BB68" s="894"/>
      <c r="BC68" s="894"/>
      <c r="BD68" s="895"/>
      <c r="BE68" s="235"/>
      <c r="BF68" s="235"/>
      <c r="BG68" s="235"/>
      <c r="BH68" s="235"/>
      <c r="BI68" s="235"/>
      <c r="BJ68" s="235"/>
      <c r="BK68" s="235"/>
      <c r="BL68" s="235"/>
      <c r="BM68" s="235"/>
      <c r="BN68" s="235"/>
      <c r="BO68" s="235"/>
      <c r="BP68" s="235"/>
      <c r="BQ68" s="232">
        <v>62</v>
      </c>
      <c r="BR68" s="237"/>
      <c r="BS68" s="886"/>
      <c r="BT68" s="887"/>
      <c r="BU68" s="887"/>
      <c r="BV68" s="887"/>
      <c r="BW68" s="887"/>
      <c r="BX68" s="887"/>
      <c r="BY68" s="887"/>
      <c r="BZ68" s="887"/>
      <c r="CA68" s="887"/>
      <c r="CB68" s="887"/>
      <c r="CC68" s="887"/>
      <c r="CD68" s="887"/>
      <c r="CE68" s="887"/>
      <c r="CF68" s="887"/>
      <c r="CG68" s="892"/>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224"/>
    </row>
    <row r="69" spans="1:131" ht="26.25" customHeight="1" x14ac:dyDescent="0.15">
      <c r="A69" s="232">
        <v>2</v>
      </c>
      <c r="B69" s="900" t="s">
        <v>593</v>
      </c>
      <c r="C69" s="901"/>
      <c r="D69" s="901"/>
      <c r="E69" s="901"/>
      <c r="F69" s="901"/>
      <c r="G69" s="901"/>
      <c r="H69" s="901"/>
      <c r="I69" s="901"/>
      <c r="J69" s="901"/>
      <c r="K69" s="901"/>
      <c r="L69" s="901"/>
      <c r="M69" s="901"/>
      <c r="N69" s="901"/>
      <c r="O69" s="901"/>
      <c r="P69" s="902"/>
      <c r="Q69" s="903">
        <v>1282575</v>
      </c>
      <c r="R69" s="857"/>
      <c r="S69" s="857"/>
      <c r="T69" s="857"/>
      <c r="U69" s="857"/>
      <c r="V69" s="857">
        <v>1237829</v>
      </c>
      <c r="W69" s="857"/>
      <c r="X69" s="857"/>
      <c r="Y69" s="857"/>
      <c r="Z69" s="857"/>
      <c r="AA69" s="857">
        <v>44746</v>
      </c>
      <c r="AB69" s="857"/>
      <c r="AC69" s="857"/>
      <c r="AD69" s="857"/>
      <c r="AE69" s="857"/>
      <c r="AF69" s="857">
        <v>44746</v>
      </c>
      <c r="AG69" s="857"/>
      <c r="AH69" s="857"/>
      <c r="AI69" s="857"/>
      <c r="AJ69" s="857"/>
      <c r="AK69" s="857">
        <v>8500</v>
      </c>
      <c r="AL69" s="857"/>
      <c r="AM69" s="857"/>
      <c r="AN69" s="857"/>
      <c r="AO69" s="857"/>
      <c r="AP69" s="857" t="s">
        <v>525</v>
      </c>
      <c r="AQ69" s="857"/>
      <c r="AR69" s="857"/>
      <c r="AS69" s="857"/>
      <c r="AT69" s="857"/>
      <c r="AU69" s="857" t="s">
        <v>525</v>
      </c>
      <c r="AV69" s="857"/>
      <c r="AW69" s="857"/>
      <c r="AX69" s="857"/>
      <c r="AY69" s="857"/>
      <c r="AZ69" s="859"/>
      <c r="BA69" s="859"/>
      <c r="BB69" s="859"/>
      <c r="BC69" s="859"/>
      <c r="BD69" s="860"/>
      <c r="BE69" s="235"/>
      <c r="BF69" s="235"/>
      <c r="BG69" s="235"/>
      <c r="BH69" s="235"/>
      <c r="BI69" s="235"/>
      <c r="BJ69" s="235"/>
      <c r="BK69" s="235"/>
      <c r="BL69" s="235"/>
      <c r="BM69" s="235"/>
      <c r="BN69" s="235"/>
      <c r="BO69" s="235"/>
      <c r="BP69" s="235"/>
      <c r="BQ69" s="232">
        <v>63</v>
      </c>
      <c r="BR69" s="237"/>
      <c r="BS69" s="886"/>
      <c r="BT69" s="887"/>
      <c r="BU69" s="887"/>
      <c r="BV69" s="887"/>
      <c r="BW69" s="887"/>
      <c r="BX69" s="887"/>
      <c r="BY69" s="887"/>
      <c r="BZ69" s="887"/>
      <c r="CA69" s="887"/>
      <c r="CB69" s="887"/>
      <c r="CC69" s="887"/>
      <c r="CD69" s="887"/>
      <c r="CE69" s="887"/>
      <c r="CF69" s="887"/>
      <c r="CG69" s="892"/>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224"/>
    </row>
    <row r="70" spans="1:131" ht="26.25" customHeight="1" x14ac:dyDescent="0.15">
      <c r="A70" s="232">
        <v>3</v>
      </c>
      <c r="B70" s="900" t="s">
        <v>594</v>
      </c>
      <c r="C70" s="901"/>
      <c r="D70" s="901"/>
      <c r="E70" s="901"/>
      <c r="F70" s="901"/>
      <c r="G70" s="901"/>
      <c r="H70" s="901"/>
      <c r="I70" s="901"/>
      <c r="J70" s="901"/>
      <c r="K70" s="901"/>
      <c r="L70" s="901"/>
      <c r="M70" s="901"/>
      <c r="N70" s="901"/>
      <c r="O70" s="901"/>
      <c r="P70" s="902"/>
      <c r="Q70" s="903">
        <v>39340</v>
      </c>
      <c r="R70" s="857"/>
      <c r="S70" s="857"/>
      <c r="T70" s="857"/>
      <c r="U70" s="857"/>
      <c r="V70" s="857">
        <v>34648</v>
      </c>
      <c r="W70" s="857"/>
      <c r="X70" s="857"/>
      <c r="Y70" s="857"/>
      <c r="Z70" s="857"/>
      <c r="AA70" s="857">
        <v>4692</v>
      </c>
      <c r="AB70" s="857"/>
      <c r="AC70" s="857"/>
      <c r="AD70" s="857"/>
      <c r="AE70" s="857"/>
      <c r="AF70" s="857">
        <v>22986</v>
      </c>
      <c r="AG70" s="857"/>
      <c r="AH70" s="857"/>
      <c r="AI70" s="857"/>
      <c r="AJ70" s="857"/>
      <c r="AK70" s="857" t="s">
        <v>525</v>
      </c>
      <c r="AL70" s="857"/>
      <c r="AM70" s="857"/>
      <c r="AN70" s="857"/>
      <c r="AO70" s="857"/>
      <c r="AP70" s="857">
        <v>103547</v>
      </c>
      <c r="AQ70" s="857"/>
      <c r="AR70" s="857"/>
      <c r="AS70" s="857"/>
      <c r="AT70" s="857"/>
      <c r="AU70" s="857" t="s">
        <v>525</v>
      </c>
      <c r="AV70" s="857"/>
      <c r="AW70" s="857"/>
      <c r="AX70" s="857"/>
      <c r="AY70" s="857"/>
      <c r="AZ70" s="859"/>
      <c r="BA70" s="859"/>
      <c r="BB70" s="859"/>
      <c r="BC70" s="859"/>
      <c r="BD70" s="860"/>
      <c r="BE70" s="235"/>
      <c r="BF70" s="235"/>
      <c r="BG70" s="235"/>
      <c r="BH70" s="235"/>
      <c r="BI70" s="235"/>
      <c r="BJ70" s="235"/>
      <c r="BK70" s="235"/>
      <c r="BL70" s="235"/>
      <c r="BM70" s="235"/>
      <c r="BN70" s="235"/>
      <c r="BO70" s="235"/>
      <c r="BP70" s="235"/>
      <c r="BQ70" s="232">
        <v>64</v>
      </c>
      <c r="BR70" s="237"/>
      <c r="BS70" s="886"/>
      <c r="BT70" s="887"/>
      <c r="BU70" s="887"/>
      <c r="BV70" s="887"/>
      <c r="BW70" s="887"/>
      <c r="BX70" s="887"/>
      <c r="BY70" s="887"/>
      <c r="BZ70" s="887"/>
      <c r="CA70" s="887"/>
      <c r="CB70" s="887"/>
      <c r="CC70" s="887"/>
      <c r="CD70" s="887"/>
      <c r="CE70" s="887"/>
      <c r="CF70" s="887"/>
      <c r="CG70" s="892"/>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224"/>
    </row>
    <row r="71" spans="1:131" ht="26.25" customHeight="1" x14ac:dyDescent="0.15">
      <c r="A71" s="232">
        <v>4</v>
      </c>
      <c r="B71" s="900" t="s">
        <v>595</v>
      </c>
      <c r="C71" s="901"/>
      <c r="D71" s="901"/>
      <c r="E71" s="901"/>
      <c r="F71" s="901"/>
      <c r="G71" s="901"/>
      <c r="H71" s="901"/>
      <c r="I71" s="901"/>
      <c r="J71" s="901"/>
      <c r="K71" s="901"/>
      <c r="L71" s="901"/>
      <c r="M71" s="901"/>
      <c r="N71" s="901"/>
      <c r="O71" s="901"/>
      <c r="P71" s="902"/>
      <c r="Q71" s="903">
        <v>8419</v>
      </c>
      <c r="R71" s="857"/>
      <c r="S71" s="857"/>
      <c r="T71" s="857"/>
      <c r="U71" s="857"/>
      <c r="V71" s="857">
        <v>5771</v>
      </c>
      <c r="W71" s="857"/>
      <c r="X71" s="857"/>
      <c r="Y71" s="857"/>
      <c r="Z71" s="857"/>
      <c r="AA71" s="857">
        <v>2648</v>
      </c>
      <c r="AB71" s="857"/>
      <c r="AC71" s="857"/>
      <c r="AD71" s="857"/>
      <c r="AE71" s="857"/>
      <c r="AF71" s="857">
        <v>21829</v>
      </c>
      <c r="AG71" s="857"/>
      <c r="AH71" s="857"/>
      <c r="AI71" s="857"/>
      <c r="AJ71" s="857"/>
      <c r="AK71" s="857" t="s">
        <v>525</v>
      </c>
      <c r="AL71" s="857"/>
      <c r="AM71" s="857"/>
      <c r="AN71" s="857"/>
      <c r="AO71" s="857"/>
      <c r="AP71" s="857">
        <v>18228</v>
      </c>
      <c r="AQ71" s="857"/>
      <c r="AR71" s="857"/>
      <c r="AS71" s="857"/>
      <c r="AT71" s="857"/>
      <c r="AU71" s="857" t="s">
        <v>525</v>
      </c>
      <c r="AV71" s="857"/>
      <c r="AW71" s="857"/>
      <c r="AX71" s="857"/>
      <c r="AY71" s="857"/>
      <c r="AZ71" s="859"/>
      <c r="BA71" s="859"/>
      <c r="BB71" s="859"/>
      <c r="BC71" s="859"/>
      <c r="BD71" s="860"/>
      <c r="BE71" s="235"/>
      <c r="BF71" s="235"/>
      <c r="BG71" s="235"/>
      <c r="BH71" s="235"/>
      <c r="BI71" s="235"/>
      <c r="BJ71" s="235"/>
      <c r="BK71" s="235"/>
      <c r="BL71" s="235"/>
      <c r="BM71" s="235"/>
      <c r="BN71" s="235"/>
      <c r="BO71" s="235"/>
      <c r="BP71" s="235"/>
      <c r="BQ71" s="232">
        <v>65</v>
      </c>
      <c r="BR71" s="237"/>
      <c r="BS71" s="886"/>
      <c r="BT71" s="887"/>
      <c r="BU71" s="887"/>
      <c r="BV71" s="887"/>
      <c r="BW71" s="887"/>
      <c r="BX71" s="887"/>
      <c r="BY71" s="887"/>
      <c r="BZ71" s="887"/>
      <c r="CA71" s="887"/>
      <c r="CB71" s="887"/>
      <c r="CC71" s="887"/>
      <c r="CD71" s="887"/>
      <c r="CE71" s="887"/>
      <c r="CF71" s="887"/>
      <c r="CG71" s="892"/>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224"/>
    </row>
    <row r="72" spans="1:131" ht="26.25" customHeight="1" x14ac:dyDescent="0.15">
      <c r="A72" s="232">
        <v>5</v>
      </c>
      <c r="B72" s="900" t="s">
        <v>596</v>
      </c>
      <c r="C72" s="901"/>
      <c r="D72" s="901"/>
      <c r="E72" s="901"/>
      <c r="F72" s="901"/>
      <c r="G72" s="901"/>
      <c r="H72" s="901"/>
      <c r="I72" s="901"/>
      <c r="J72" s="901"/>
      <c r="K72" s="901"/>
      <c r="L72" s="901"/>
      <c r="M72" s="901"/>
      <c r="N72" s="901"/>
      <c r="O72" s="901"/>
      <c r="P72" s="902"/>
      <c r="Q72" s="903">
        <v>4073</v>
      </c>
      <c r="R72" s="857"/>
      <c r="S72" s="857"/>
      <c r="T72" s="857"/>
      <c r="U72" s="857"/>
      <c r="V72" s="857">
        <v>3931</v>
      </c>
      <c r="W72" s="857"/>
      <c r="X72" s="857"/>
      <c r="Y72" s="857"/>
      <c r="Z72" s="857"/>
      <c r="AA72" s="857">
        <v>142</v>
      </c>
      <c r="AB72" s="857"/>
      <c r="AC72" s="857"/>
      <c r="AD72" s="857"/>
      <c r="AE72" s="857"/>
      <c r="AF72" s="857">
        <v>142</v>
      </c>
      <c r="AG72" s="857"/>
      <c r="AH72" s="857"/>
      <c r="AI72" s="857"/>
      <c r="AJ72" s="857"/>
      <c r="AK72" s="857">
        <v>226</v>
      </c>
      <c r="AL72" s="857"/>
      <c r="AM72" s="857"/>
      <c r="AN72" s="857"/>
      <c r="AO72" s="857"/>
      <c r="AP72" s="857">
        <v>2130</v>
      </c>
      <c r="AQ72" s="857"/>
      <c r="AR72" s="857"/>
      <c r="AS72" s="857"/>
      <c r="AT72" s="857"/>
      <c r="AU72" s="857">
        <v>874</v>
      </c>
      <c r="AV72" s="857"/>
      <c r="AW72" s="857"/>
      <c r="AX72" s="857"/>
      <c r="AY72" s="857"/>
      <c r="AZ72" s="859"/>
      <c r="BA72" s="859"/>
      <c r="BB72" s="859"/>
      <c r="BC72" s="859"/>
      <c r="BD72" s="860"/>
      <c r="BE72" s="235"/>
      <c r="BF72" s="235"/>
      <c r="BG72" s="235"/>
      <c r="BH72" s="235"/>
      <c r="BI72" s="235"/>
      <c r="BJ72" s="235"/>
      <c r="BK72" s="235"/>
      <c r="BL72" s="235"/>
      <c r="BM72" s="235"/>
      <c r="BN72" s="235"/>
      <c r="BO72" s="235"/>
      <c r="BP72" s="235"/>
      <c r="BQ72" s="232">
        <v>66</v>
      </c>
      <c r="BR72" s="237"/>
      <c r="BS72" s="886"/>
      <c r="BT72" s="887"/>
      <c r="BU72" s="887"/>
      <c r="BV72" s="887"/>
      <c r="BW72" s="887"/>
      <c r="BX72" s="887"/>
      <c r="BY72" s="887"/>
      <c r="BZ72" s="887"/>
      <c r="CA72" s="887"/>
      <c r="CB72" s="887"/>
      <c r="CC72" s="887"/>
      <c r="CD72" s="887"/>
      <c r="CE72" s="887"/>
      <c r="CF72" s="887"/>
      <c r="CG72" s="892"/>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224"/>
    </row>
    <row r="73" spans="1:131" ht="26.25" customHeight="1" x14ac:dyDescent="0.15">
      <c r="A73" s="232">
        <v>6</v>
      </c>
      <c r="B73" s="900" t="s">
        <v>597</v>
      </c>
      <c r="C73" s="901"/>
      <c r="D73" s="901"/>
      <c r="E73" s="901"/>
      <c r="F73" s="901"/>
      <c r="G73" s="901"/>
      <c r="H73" s="901"/>
      <c r="I73" s="901"/>
      <c r="J73" s="901"/>
      <c r="K73" s="901"/>
      <c r="L73" s="901"/>
      <c r="M73" s="901"/>
      <c r="N73" s="901"/>
      <c r="O73" s="901"/>
      <c r="P73" s="902"/>
      <c r="Q73" s="903">
        <v>79983</v>
      </c>
      <c r="R73" s="857"/>
      <c r="S73" s="857"/>
      <c r="T73" s="857"/>
      <c r="U73" s="857"/>
      <c r="V73" s="857">
        <v>73989</v>
      </c>
      <c r="W73" s="857"/>
      <c r="X73" s="857"/>
      <c r="Y73" s="857"/>
      <c r="Z73" s="857"/>
      <c r="AA73" s="857">
        <v>5994</v>
      </c>
      <c r="AB73" s="857"/>
      <c r="AC73" s="857"/>
      <c r="AD73" s="857"/>
      <c r="AE73" s="857"/>
      <c r="AF73" s="857">
        <v>14309</v>
      </c>
      <c r="AG73" s="857"/>
      <c r="AH73" s="857"/>
      <c r="AI73" s="857"/>
      <c r="AJ73" s="857"/>
      <c r="AK73" s="857" t="s">
        <v>525</v>
      </c>
      <c r="AL73" s="857"/>
      <c r="AM73" s="857"/>
      <c r="AN73" s="857"/>
      <c r="AO73" s="857"/>
      <c r="AP73" s="857" t="s">
        <v>525</v>
      </c>
      <c r="AQ73" s="857"/>
      <c r="AR73" s="857"/>
      <c r="AS73" s="857"/>
      <c r="AT73" s="857"/>
      <c r="AU73" s="857" t="s">
        <v>525</v>
      </c>
      <c r="AV73" s="857"/>
      <c r="AW73" s="857"/>
      <c r="AX73" s="857"/>
      <c r="AY73" s="857"/>
      <c r="AZ73" s="859"/>
      <c r="BA73" s="859"/>
      <c r="BB73" s="859"/>
      <c r="BC73" s="859"/>
      <c r="BD73" s="860"/>
      <c r="BE73" s="235"/>
      <c r="BF73" s="235"/>
      <c r="BG73" s="235"/>
      <c r="BH73" s="235"/>
      <c r="BI73" s="235"/>
      <c r="BJ73" s="235"/>
      <c r="BK73" s="235"/>
      <c r="BL73" s="235"/>
      <c r="BM73" s="235"/>
      <c r="BN73" s="235"/>
      <c r="BO73" s="235"/>
      <c r="BP73" s="235"/>
      <c r="BQ73" s="232">
        <v>67</v>
      </c>
      <c r="BR73" s="237"/>
      <c r="BS73" s="886"/>
      <c r="BT73" s="887"/>
      <c r="BU73" s="887"/>
      <c r="BV73" s="887"/>
      <c r="BW73" s="887"/>
      <c r="BX73" s="887"/>
      <c r="BY73" s="887"/>
      <c r="BZ73" s="887"/>
      <c r="CA73" s="887"/>
      <c r="CB73" s="887"/>
      <c r="CC73" s="887"/>
      <c r="CD73" s="887"/>
      <c r="CE73" s="887"/>
      <c r="CF73" s="887"/>
      <c r="CG73" s="892"/>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224"/>
    </row>
    <row r="74" spans="1:131" ht="26.25" customHeight="1" x14ac:dyDescent="0.15">
      <c r="A74" s="232">
        <v>7</v>
      </c>
      <c r="B74" s="900"/>
      <c r="C74" s="901"/>
      <c r="D74" s="901"/>
      <c r="E74" s="901"/>
      <c r="F74" s="901"/>
      <c r="G74" s="901"/>
      <c r="H74" s="901"/>
      <c r="I74" s="901"/>
      <c r="J74" s="901"/>
      <c r="K74" s="901"/>
      <c r="L74" s="901"/>
      <c r="M74" s="901"/>
      <c r="N74" s="901"/>
      <c r="O74" s="901"/>
      <c r="P74" s="902"/>
      <c r="Q74" s="903"/>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9"/>
      <c r="BA74" s="859"/>
      <c r="BB74" s="859"/>
      <c r="BC74" s="859"/>
      <c r="BD74" s="860"/>
      <c r="BE74" s="235"/>
      <c r="BF74" s="235"/>
      <c r="BG74" s="235"/>
      <c r="BH74" s="235"/>
      <c r="BI74" s="235"/>
      <c r="BJ74" s="235"/>
      <c r="BK74" s="235"/>
      <c r="BL74" s="235"/>
      <c r="BM74" s="235"/>
      <c r="BN74" s="235"/>
      <c r="BO74" s="235"/>
      <c r="BP74" s="235"/>
      <c r="BQ74" s="232">
        <v>68</v>
      </c>
      <c r="BR74" s="237"/>
      <c r="BS74" s="886"/>
      <c r="BT74" s="887"/>
      <c r="BU74" s="887"/>
      <c r="BV74" s="887"/>
      <c r="BW74" s="887"/>
      <c r="BX74" s="887"/>
      <c r="BY74" s="887"/>
      <c r="BZ74" s="887"/>
      <c r="CA74" s="887"/>
      <c r="CB74" s="887"/>
      <c r="CC74" s="887"/>
      <c r="CD74" s="887"/>
      <c r="CE74" s="887"/>
      <c r="CF74" s="887"/>
      <c r="CG74" s="892"/>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224"/>
    </row>
    <row r="75" spans="1:131" ht="26.25" customHeight="1" x14ac:dyDescent="0.15">
      <c r="A75" s="232">
        <v>8</v>
      </c>
      <c r="B75" s="900"/>
      <c r="C75" s="901"/>
      <c r="D75" s="901"/>
      <c r="E75" s="901"/>
      <c r="F75" s="901"/>
      <c r="G75" s="901"/>
      <c r="H75" s="901"/>
      <c r="I75" s="901"/>
      <c r="J75" s="901"/>
      <c r="K75" s="901"/>
      <c r="L75" s="901"/>
      <c r="M75" s="901"/>
      <c r="N75" s="901"/>
      <c r="O75" s="901"/>
      <c r="P75" s="902"/>
      <c r="Q75" s="904"/>
      <c r="R75" s="905"/>
      <c r="S75" s="905"/>
      <c r="T75" s="905"/>
      <c r="U75" s="861"/>
      <c r="V75" s="906"/>
      <c r="W75" s="905"/>
      <c r="X75" s="905"/>
      <c r="Y75" s="905"/>
      <c r="Z75" s="861"/>
      <c r="AA75" s="906"/>
      <c r="AB75" s="905"/>
      <c r="AC75" s="905"/>
      <c r="AD75" s="905"/>
      <c r="AE75" s="861"/>
      <c r="AF75" s="906"/>
      <c r="AG75" s="905"/>
      <c r="AH75" s="905"/>
      <c r="AI75" s="905"/>
      <c r="AJ75" s="861"/>
      <c r="AK75" s="906"/>
      <c r="AL75" s="905"/>
      <c r="AM75" s="905"/>
      <c r="AN75" s="905"/>
      <c r="AO75" s="861"/>
      <c r="AP75" s="906"/>
      <c r="AQ75" s="905"/>
      <c r="AR75" s="905"/>
      <c r="AS75" s="905"/>
      <c r="AT75" s="861"/>
      <c r="AU75" s="906"/>
      <c r="AV75" s="905"/>
      <c r="AW75" s="905"/>
      <c r="AX75" s="905"/>
      <c r="AY75" s="861"/>
      <c r="AZ75" s="859"/>
      <c r="BA75" s="859"/>
      <c r="BB75" s="859"/>
      <c r="BC75" s="859"/>
      <c r="BD75" s="860"/>
      <c r="BE75" s="235"/>
      <c r="BF75" s="235"/>
      <c r="BG75" s="235"/>
      <c r="BH75" s="235"/>
      <c r="BI75" s="235"/>
      <c r="BJ75" s="235"/>
      <c r="BK75" s="235"/>
      <c r="BL75" s="235"/>
      <c r="BM75" s="235"/>
      <c r="BN75" s="235"/>
      <c r="BO75" s="235"/>
      <c r="BP75" s="235"/>
      <c r="BQ75" s="232">
        <v>69</v>
      </c>
      <c r="BR75" s="237"/>
      <c r="BS75" s="886"/>
      <c r="BT75" s="887"/>
      <c r="BU75" s="887"/>
      <c r="BV75" s="887"/>
      <c r="BW75" s="887"/>
      <c r="BX75" s="887"/>
      <c r="BY75" s="887"/>
      <c r="BZ75" s="887"/>
      <c r="CA75" s="887"/>
      <c r="CB75" s="887"/>
      <c r="CC75" s="887"/>
      <c r="CD75" s="887"/>
      <c r="CE75" s="887"/>
      <c r="CF75" s="887"/>
      <c r="CG75" s="892"/>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224"/>
    </row>
    <row r="76" spans="1:131" ht="26.25" customHeight="1" x14ac:dyDescent="0.15">
      <c r="A76" s="232">
        <v>9</v>
      </c>
      <c r="B76" s="900"/>
      <c r="C76" s="901"/>
      <c r="D76" s="901"/>
      <c r="E76" s="901"/>
      <c r="F76" s="901"/>
      <c r="G76" s="901"/>
      <c r="H76" s="901"/>
      <c r="I76" s="901"/>
      <c r="J76" s="901"/>
      <c r="K76" s="901"/>
      <c r="L76" s="901"/>
      <c r="M76" s="901"/>
      <c r="N76" s="901"/>
      <c r="O76" s="901"/>
      <c r="P76" s="902"/>
      <c r="Q76" s="904"/>
      <c r="R76" s="905"/>
      <c r="S76" s="905"/>
      <c r="T76" s="905"/>
      <c r="U76" s="861"/>
      <c r="V76" s="906"/>
      <c r="W76" s="905"/>
      <c r="X76" s="905"/>
      <c r="Y76" s="905"/>
      <c r="Z76" s="861"/>
      <c r="AA76" s="906"/>
      <c r="AB76" s="905"/>
      <c r="AC76" s="905"/>
      <c r="AD76" s="905"/>
      <c r="AE76" s="861"/>
      <c r="AF76" s="906"/>
      <c r="AG76" s="905"/>
      <c r="AH76" s="905"/>
      <c r="AI76" s="905"/>
      <c r="AJ76" s="861"/>
      <c r="AK76" s="906"/>
      <c r="AL76" s="905"/>
      <c r="AM76" s="905"/>
      <c r="AN76" s="905"/>
      <c r="AO76" s="861"/>
      <c r="AP76" s="906"/>
      <c r="AQ76" s="905"/>
      <c r="AR76" s="905"/>
      <c r="AS76" s="905"/>
      <c r="AT76" s="861"/>
      <c r="AU76" s="906"/>
      <c r="AV76" s="905"/>
      <c r="AW76" s="905"/>
      <c r="AX76" s="905"/>
      <c r="AY76" s="861"/>
      <c r="AZ76" s="859"/>
      <c r="BA76" s="859"/>
      <c r="BB76" s="859"/>
      <c r="BC76" s="859"/>
      <c r="BD76" s="860"/>
      <c r="BE76" s="235"/>
      <c r="BF76" s="235"/>
      <c r="BG76" s="235"/>
      <c r="BH76" s="235"/>
      <c r="BI76" s="235"/>
      <c r="BJ76" s="235"/>
      <c r="BK76" s="235"/>
      <c r="BL76" s="235"/>
      <c r="BM76" s="235"/>
      <c r="BN76" s="235"/>
      <c r="BO76" s="235"/>
      <c r="BP76" s="235"/>
      <c r="BQ76" s="232">
        <v>70</v>
      </c>
      <c r="BR76" s="237"/>
      <c r="BS76" s="886"/>
      <c r="BT76" s="887"/>
      <c r="BU76" s="887"/>
      <c r="BV76" s="887"/>
      <c r="BW76" s="887"/>
      <c r="BX76" s="887"/>
      <c r="BY76" s="887"/>
      <c r="BZ76" s="887"/>
      <c r="CA76" s="887"/>
      <c r="CB76" s="887"/>
      <c r="CC76" s="887"/>
      <c r="CD76" s="887"/>
      <c r="CE76" s="887"/>
      <c r="CF76" s="887"/>
      <c r="CG76" s="892"/>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224"/>
    </row>
    <row r="77" spans="1:131" ht="26.25" customHeight="1" x14ac:dyDescent="0.15">
      <c r="A77" s="232">
        <v>10</v>
      </c>
      <c r="B77" s="900"/>
      <c r="C77" s="901"/>
      <c r="D77" s="901"/>
      <c r="E77" s="901"/>
      <c r="F77" s="901"/>
      <c r="G77" s="901"/>
      <c r="H77" s="901"/>
      <c r="I77" s="901"/>
      <c r="J77" s="901"/>
      <c r="K77" s="901"/>
      <c r="L77" s="901"/>
      <c r="M77" s="901"/>
      <c r="N77" s="901"/>
      <c r="O77" s="901"/>
      <c r="P77" s="902"/>
      <c r="Q77" s="904"/>
      <c r="R77" s="905"/>
      <c r="S77" s="905"/>
      <c r="T77" s="905"/>
      <c r="U77" s="861"/>
      <c r="V77" s="906"/>
      <c r="W77" s="905"/>
      <c r="X77" s="905"/>
      <c r="Y77" s="905"/>
      <c r="Z77" s="861"/>
      <c r="AA77" s="906"/>
      <c r="AB77" s="905"/>
      <c r="AC77" s="905"/>
      <c r="AD77" s="905"/>
      <c r="AE77" s="861"/>
      <c r="AF77" s="906"/>
      <c r="AG77" s="905"/>
      <c r="AH77" s="905"/>
      <c r="AI77" s="905"/>
      <c r="AJ77" s="861"/>
      <c r="AK77" s="906"/>
      <c r="AL77" s="905"/>
      <c r="AM77" s="905"/>
      <c r="AN77" s="905"/>
      <c r="AO77" s="861"/>
      <c r="AP77" s="906"/>
      <c r="AQ77" s="905"/>
      <c r="AR77" s="905"/>
      <c r="AS77" s="905"/>
      <c r="AT77" s="861"/>
      <c r="AU77" s="906"/>
      <c r="AV77" s="905"/>
      <c r="AW77" s="905"/>
      <c r="AX77" s="905"/>
      <c r="AY77" s="861"/>
      <c r="AZ77" s="859"/>
      <c r="BA77" s="859"/>
      <c r="BB77" s="859"/>
      <c r="BC77" s="859"/>
      <c r="BD77" s="860"/>
      <c r="BE77" s="235"/>
      <c r="BF77" s="235"/>
      <c r="BG77" s="235"/>
      <c r="BH77" s="235"/>
      <c r="BI77" s="235"/>
      <c r="BJ77" s="235"/>
      <c r="BK77" s="235"/>
      <c r="BL77" s="235"/>
      <c r="BM77" s="235"/>
      <c r="BN77" s="235"/>
      <c r="BO77" s="235"/>
      <c r="BP77" s="235"/>
      <c r="BQ77" s="232">
        <v>71</v>
      </c>
      <c r="BR77" s="237"/>
      <c r="BS77" s="886"/>
      <c r="BT77" s="887"/>
      <c r="BU77" s="887"/>
      <c r="BV77" s="887"/>
      <c r="BW77" s="887"/>
      <c r="BX77" s="887"/>
      <c r="BY77" s="887"/>
      <c r="BZ77" s="887"/>
      <c r="CA77" s="887"/>
      <c r="CB77" s="887"/>
      <c r="CC77" s="887"/>
      <c r="CD77" s="887"/>
      <c r="CE77" s="887"/>
      <c r="CF77" s="887"/>
      <c r="CG77" s="892"/>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224"/>
    </row>
    <row r="78" spans="1:131" ht="26.25" customHeight="1" x14ac:dyDescent="0.15">
      <c r="A78" s="232">
        <v>11</v>
      </c>
      <c r="B78" s="900"/>
      <c r="C78" s="901"/>
      <c r="D78" s="901"/>
      <c r="E78" s="901"/>
      <c r="F78" s="901"/>
      <c r="G78" s="901"/>
      <c r="H78" s="901"/>
      <c r="I78" s="901"/>
      <c r="J78" s="901"/>
      <c r="K78" s="901"/>
      <c r="L78" s="901"/>
      <c r="M78" s="901"/>
      <c r="N78" s="901"/>
      <c r="O78" s="901"/>
      <c r="P78" s="902"/>
      <c r="Q78" s="903"/>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9"/>
      <c r="BA78" s="859"/>
      <c r="BB78" s="859"/>
      <c r="BC78" s="859"/>
      <c r="BD78" s="860"/>
      <c r="BE78" s="235"/>
      <c r="BF78" s="235"/>
      <c r="BG78" s="235"/>
      <c r="BH78" s="235"/>
      <c r="BI78" s="235"/>
      <c r="BJ78" s="224"/>
      <c r="BK78" s="224"/>
      <c r="BL78" s="224"/>
      <c r="BM78" s="224"/>
      <c r="BN78" s="224"/>
      <c r="BO78" s="235"/>
      <c r="BP78" s="235"/>
      <c r="BQ78" s="232">
        <v>72</v>
      </c>
      <c r="BR78" s="237"/>
      <c r="BS78" s="886"/>
      <c r="BT78" s="887"/>
      <c r="BU78" s="887"/>
      <c r="BV78" s="887"/>
      <c r="BW78" s="887"/>
      <c r="BX78" s="887"/>
      <c r="BY78" s="887"/>
      <c r="BZ78" s="887"/>
      <c r="CA78" s="887"/>
      <c r="CB78" s="887"/>
      <c r="CC78" s="887"/>
      <c r="CD78" s="887"/>
      <c r="CE78" s="887"/>
      <c r="CF78" s="887"/>
      <c r="CG78" s="892"/>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224"/>
    </row>
    <row r="79" spans="1:131" ht="26.25" customHeight="1" x14ac:dyDescent="0.15">
      <c r="A79" s="232">
        <v>12</v>
      </c>
      <c r="B79" s="900"/>
      <c r="C79" s="901"/>
      <c r="D79" s="901"/>
      <c r="E79" s="901"/>
      <c r="F79" s="901"/>
      <c r="G79" s="901"/>
      <c r="H79" s="901"/>
      <c r="I79" s="901"/>
      <c r="J79" s="901"/>
      <c r="K79" s="901"/>
      <c r="L79" s="901"/>
      <c r="M79" s="901"/>
      <c r="N79" s="901"/>
      <c r="O79" s="901"/>
      <c r="P79" s="902"/>
      <c r="Q79" s="903"/>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9"/>
      <c r="BA79" s="859"/>
      <c r="BB79" s="859"/>
      <c r="BC79" s="859"/>
      <c r="BD79" s="860"/>
      <c r="BE79" s="235"/>
      <c r="BF79" s="235"/>
      <c r="BG79" s="235"/>
      <c r="BH79" s="235"/>
      <c r="BI79" s="235"/>
      <c r="BJ79" s="224"/>
      <c r="BK79" s="224"/>
      <c r="BL79" s="224"/>
      <c r="BM79" s="224"/>
      <c r="BN79" s="224"/>
      <c r="BO79" s="235"/>
      <c r="BP79" s="235"/>
      <c r="BQ79" s="232">
        <v>73</v>
      </c>
      <c r="BR79" s="237"/>
      <c r="BS79" s="886"/>
      <c r="BT79" s="887"/>
      <c r="BU79" s="887"/>
      <c r="BV79" s="887"/>
      <c r="BW79" s="887"/>
      <c r="BX79" s="887"/>
      <c r="BY79" s="887"/>
      <c r="BZ79" s="887"/>
      <c r="CA79" s="887"/>
      <c r="CB79" s="887"/>
      <c r="CC79" s="887"/>
      <c r="CD79" s="887"/>
      <c r="CE79" s="887"/>
      <c r="CF79" s="887"/>
      <c r="CG79" s="892"/>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224"/>
    </row>
    <row r="80" spans="1:131" ht="26.25" customHeight="1" x14ac:dyDescent="0.15">
      <c r="A80" s="232">
        <v>13</v>
      </c>
      <c r="B80" s="900"/>
      <c r="C80" s="901"/>
      <c r="D80" s="901"/>
      <c r="E80" s="901"/>
      <c r="F80" s="901"/>
      <c r="G80" s="901"/>
      <c r="H80" s="901"/>
      <c r="I80" s="901"/>
      <c r="J80" s="901"/>
      <c r="K80" s="901"/>
      <c r="L80" s="901"/>
      <c r="M80" s="901"/>
      <c r="N80" s="901"/>
      <c r="O80" s="901"/>
      <c r="P80" s="902"/>
      <c r="Q80" s="903"/>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9"/>
      <c r="BA80" s="859"/>
      <c r="BB80" s="859"/>
      <c r="BC80" s="859"/>
      <c r="BD80" s="860"/>
      <c r="BE80" s="235"/>
      <c r="BF80" s="235"/>
      <c r="BG80" s="235"/>
      <c r="BH80" s="235"/>
      <c r="BI80" s="235"/>
      <c r="BJ80" s="235"/>
      <c r="BK80" s="235"/>
      <c r="BL80" s="235"/>
      <c r="BM80" s="235"/>
      <c r="BN80" s="235"/>
      <c r="BO80" s="235"/>
      <c r="BP80" s="235"/>
      <c r="BQ80" s="232">
        <v>74</v>
      </c>
      <c r="BR80" s="237"/>
      <c r="BS80" s="886"/>
      <c r="BT80" s="887"/>
      <c r="BU80" s="887"/>
      <c r="BV80" s="887"/>
      <c r="BW80" s="887"/>
      <c r="BX80" s="887"/>
      <c r="BY80" s="887"/>
      <c r="BZ80" s="887"/>
      <c r="CA80" s="887"/>
      <c r="CB80" s="887"/>
      <c r="CC80" s="887"/>
      <c r="CD80" s="887"/>
      <c r="CE80" s="887"/>
      <c r="CF80" s="887"/>
      <c r="CG80" s="892"/>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224"/>
    </row>
    <row r="81" spans="1:131" ht="26.25" customHeight="1" x14ac:dyDescent="0.15">
      <c r="A81" s="232">
        <v>14</v>
      </c>
      <c r="B81" s="900"/>
      <c r="C81" s="901"/>
      <c r="D81" s="901"/>
      <c r="E81" s="901"/>
      <c r="F81" s="901"/>
      <c r="G81" s="901"/>
      <c r="H81" s="901"/>
      <c r="I81" s="901"/>
      <c r="J81" s="901"/>
      <c r="K81" s="901"/>
      <c r="L81" s="901"/>
      <c r="M81" s="901"/>
      <c r="N81" s="901"/>
      <c r="O81" s="901"/>
      <c r="P81" s="902"/>
      <c r="Q81" s="903"/>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9"/>
      <c r="BA81" s="859"/>
      <c r="BB81" s="859"/>
      <c r="BC81" s="859"/>
      <c r="BD81" s="860"/>
      <c r="BE81" s="235"/>
      <c r="BF81" s="235"/>
      <c r="BG81" s="235"/>
      <c r="BH81" s="235"/>
      <c r="BI81" s="235"/>
      <c r="BJ81" s="235"/>
      <c r="BK81" s="235"/>
      <c r="BL81" s="235"/>
      <c r="BM81" s="235"/>
      <c r="BN81" s="235"/>
      <c r="BO81" s="235"/>
      <c r="BP81" s="235"/>
      <c r="BQ81" s="232">
        <v>75</v>
      </c>
      <c r="BR81" s="237"/>
      <c r="BS81" s="886"/>
      <c r="BT81" s="887"/>
      <c r="BU81" s="887"/>
      <c r="BV81" s="887"/>
      <c r="BW81" s="887"/>
      <c r="BX81" s="887"/>
      <c r="BY81" s="887"/>
      <c r="BZ81" s="887"/>
      <c r="CA81" s="887"/>
      <c r="CB81" s="887"/>
      <c r="CC81" s="887"/>
      <c r="CD81" s="887"/>
      <c r="CE81" s="887"/>
      <c r="CF81" s="887"/>
      <c r="CG81" s="892"/>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224"/>
    </row>
    <row r="82" spans="1:131" ht="26.25" customHeight="1" x14ac:dyDescent="0.15">
      <c r="A82" s="232">
        <v>15</v>
      </c>
      <c r="B82" s="900"/>
      <c r="C82" s="901"/>
      <c r="D82" s="901"/>
      <c r="E82" s="901"/>
      <c r="F82" s="901"/>
      <c r="G82" s="901"/>
      <c r="H82" s="901"/>
      <c r="I82" s="901"/>
      <c r="J82" s="901"/>
      <c r="K82" s="901"/>
      <c r="L82" s="901"/>
      <c r="M82" s="901"/>
      <c r="N82" s="901"/>
      <c r="O82" s="901"/>
      <c r="P82" s="902"/>
      <c r="Q82" s="903"/>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9"/>
      <c r="BA82" s="859"/>
      <c r="BB82" s="859"/>
      <c r="BC82" s="859"/>
      <c r="BD82" s="860"/>
      <c r="BE82" s="235"/>
      <c r="BF82" s="235"/>
      <c r="BG82" s="235"/>
      <c r="BH82" s="235"/>
      <c r="BI82" s="235"/>
      <c r="BJ82" s="235"/>
      <c r="BK82" s="235"/>
      <c r="BL82" s="235"/>
      <c r="BM82" s="235"/>
      <c r="BN82" s="235"/>
      <c r="BO82" s="235"/>
      <c r="BP82" s="235"/>
      <c r="BQ82" s="232">
        <v>76</v>
      </c>
      <c r="BR82" s="237"/>
      <c r="BS82" s="886"/>
      <c r="BT82" s="887"/>
      <c r="BU82" s="887"/>
      <c r="BV82" s="887"/>
      <c r="BW82" s="887"/>
      <c r="BX82" s="887"/>
      <c r="BY82" s="887"/>
      <c r="BZ82" s="887"/>
      <c r="CA82" s="887"/>
      <c r="CB82" s="887"/>
      <c r="CC82" s="887"/>
      <c r="CD82" s="887"/>
      <c r="CE82" s="887"/>
      <c r="CF82" s="887"/>
      <c r="CG82" s="892"/>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224"/>
    </row>
    <row r="83" spans="1:131" ht="26.25" customHeight="1" x14ac:dyDescent="0.15">
      <c r="A83" s="232">
        <v>16</v>
      </c>
      <c r="B83" s="900"/>
      <c r="C83" s="901"/>
      <c r="D83" s="901"/>
      <c r="E83" s="901"/>
      <c r="F83" s="901"/>
      <c r="G83" s="901"/>
      <c r="H83" s="901"/>
      <c r="I83" s="901"/>
      <c r="J83" s="901"/>
      <c r="K83" s="901"/>
      <c r="L83" s="901"/>
      <c r="M83" s="901"/>
      <c r="N83" s="901"/>
      <c r="O83" s="901"/>
      <c r="P83" s="902"/>
      <c r="Q83" s="903"/>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9"/>
      <c r="BA83" s="859"/>
      <c r="BB83" s="859"/>
      <c r="BC83" s="859"/>
      <c r="BD83" s="860"/>
      <c r="BE83" s="235"/>
      <c r="BF83" s="235"/>
      <c r="BG83" s="235"/>
      <c r="BH83" s="235"/>
      <c r="BI83" s="235"/>
      <c r="BJ83" s="235"/>
      <c r="BK83" s="235"/>
      <c r="BL83" s="235"/>
      <c r="BM83" s="235"/>
      <c r="BN83" s="235"/>
      <c r="BO83" s="235"/>
      <c r="BP83" s="235"/>
      <c r="BQ83" s="232">
        <v>77</v>
      </c>
      <c r="BR83" s="237"/>
      <c r="BS83" s="886"/>
      <c r="BT83" s="887"/>
      <c r="BU83" s="887"/>
      <c r="BV83" s="887"/>
      <c r="BW83" s="887"/>
      <c r="BX83" s="887"/>
      <c r="BY83" s="887"/>
      <c r="BZ83" s="887"/>
      <c r="CA83" s="887"/>
      <c r="CB83" s="887"/>
      <c r="CC83" s="887"/>
      <c r="CD83" s="887"/>
      <c r="CE83" s="887"/>
      <c r="CF83" s="887"/>
      <c r="CG83" s="892"/>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224"/>
    </row>
    <row r="84" spans="1:131" ht="26.25" customHeight="1" x14ac:dyDescent="0.15">
      <c r="A84" s="232">
        <v>17</v>
      </c>
      <c r="B84" s="900"/>
      <c r="C84" s="901"/>
      <c r="D84" s="901"/>
      <c r="E84" s="901"/>
      <c r="F84" s="901"/>
      <c r="G84" s="901"/>
      <c r="H84" s="901"/>
      <c r="I84" s="901"/>
      <c r="J84" s="901"/>
      <c r="K84" s="901"/>
      <c r="L84" s="901"/>
      <c r="M84" s="901"/>
      <c r="N84" s="901"/>
      <c r="O84" s="901"/>
      <c r="P84" s="902"/>
      <c r="Q84" s="903"/>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9"/>
      <c r="BA84" s="859"/>
      <c r="BB84" s="859"/>
      <c r="BC84" s="859"/>
      <c r="BD84" s="860"/>
      <c r="BE84" s="235"/>
      <c r="BF84" s="235"/>
      <c r="BG84" s="235"/>
      <c r="BH84" s="235"/>
      <c r="BI84" s="235"/>
      <c r="BJ84" s="235"/>
      <c r="BK84" s="235"/>
      <c r="BL84" s="235"/>
      <c r="BM84" s="235"/>
      <c r="BN84" s="235"/>
      <c r="BO84" s="235"/>
      <c r="BP84" s="235"/>
      <c r="BQ84" s="232">
        <v>78</v>
      </c>
      <c r="BR84" s="237"/>
      <c r="BS84" s="886"/>
      <c r="BT84" s="887"/>
      <c r="BU84" s="887"/>
      <c r="BV84" s="887"/>
      <c r="BW84" s="887"/>
      <c r="BX84" s="887"/>
      <c r="BY84" s="887"/>
      <c r="BZ84" s="887"/>
      <c r="CA84" s="887"/>
      <c r="CB84" s="887"/>
      <c r="CC84" s="887"/>
      <c r="CD84" s="887"/>
      <c r="CE84" s="887"/>
      <c r="CF84" s="887"/>
      <c r="CG84" s="892"/>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224"/>
    </row>
    <row r="85" spans="1:131" ht="26.25" customHeight="1" x14ac:dyDescent="0.15">
      <c r="A85" s="232">
        <v>18</v>
      </c>
      <c r="B85" s="900"/>
      <c r="C85" s="901"/>
      <c r="D85" s="901"/>
      <c r="E85" s="901"/>
      <c r="F85" s="901"/>
      <c r="G85" s="901"/>
      <c r="H85" s="901"/>
      <c r="I85" s="901"/>
      <c r="J85" s="901"/>
      <c r="K85" s="901"/>
      <c r="L85" s="901"/>
      <c r="M85" s="901"/>
      <c r="N85" s="901"/>
      <c r="O85" s="901"/>
      <c r="P85" s="902"/>
      <c r="Q85" s="903"/>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9"/>
      <c r="BA85" s="859"/>
      <c r="BB85" s="859"/>
      <c r="BC85" s="859"/>
      <c r="BD85" s="860"/>
      <c r="BE85" s="235"/>
      <c r="BF85" s="235"/>
      <c r="BG85" s="235"/>
      <c r="BH85" s="235"/>
      <c r="BI85" s="235"/>
      <c r="BJ85" s="235"/>
      <c r="BK85" s="235"/>
      <c r="BL85" s="235"/>
      <c r="BM85" s="235"/>
      <c r="BN85" s="235"/>
      <c r="BO85" s="235"/>
      <c r="BP85" s="235"/>
      <c r="BQ85" s="232">
        <v>79</v>
      </c>
      <c r="BR85" s="237"/>
      <c r="BS85" s="886"/>
      <c r="BT85" s="887"/>
      <c r="BU85" s="887"/>
      <c r="BV85" s="887"/>
      <c r="BW85" s="887"/>
      <c r="BX85" s="887"/>
      <c r="BY85" s="887"/>
      <c r="BZ85" s="887"/>
      <c r="CA85" s="887"/>
      <c r="CB85" s="887"/>
      <c r="CC85" s="887"/>
      <c r="CD85" s="887"/>
      <c r="CE85" s="887"/>
      <c r="CF85" s="887"/>
      <c r="CG85" s="892"/>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224"/>
    </row>
    <row r="86" spans="1:131" ht="26.25" customHeight="1" x14ac:dyDescent="0.15">
      <c r="A86" s="232">
        <v>19</v>
      </c>
      <c r="B86" s="900"/>
      <c r="C86" s="901"/>
      <c r="D86" s="901"/>
      <c r="E86" s="901"/>
      <c r="F86" s="901"/>
      <c r="G86" s="901"/>
      <c r="H86" s="901"/>
      <c r="I86" s="901"/>
      <c r="J86" s="901"/>
      <c r="K86" s="901"/>
      <c r="L86" s="901"/>
      <c r="M86" s="901"/>
      <c r="N86" s="901"/>
      <c r="O86" s="901"/>
      <c r="P86" s="902"/>
      <c r="Q86" s="903"/>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9"/>
      <c r="BA86" s="859"/>
      <c r="BB86" s="859"/>
      <c r="BC86" s="859"/>
      <c r="BD86" s="860"/>
      <c r="BE86" s="235"/>
      <c r="BF86" s="235"/>
      <c r="BG86" s="235"/>
      <c r="BH86" s="235"/>
      <c r="BI86" s="235"/>
      <c r="BJ86" s="235"/>
      <c r="BK86" s="235"/>
      <c r="BL86" s="235"/>
      <c r="BM86" s="235"/>
      <c r="BN86" s="235"/>
      <c r="BO86" s="235"/>
      <c r="BP86" s="235"/>
      <c r="BQ86" s="232">
        <v>80</v>
      </c>
      <c r="BR86" s="237"/>
      <c r="BS86" s="886"/>
      <c r="BT86" s="887"/>
      <c r="BU86" s="887"/>
      <c r="BV86" s="887"/>
      <c r="BW86" s="887"/>
      <c r="BX86" s="887"/>
      <c r="BY86" s="887"/>
      <c r="BZ86" s="887"/>
      <c r="CA86" s="887"/>
      <c r="CB86" s="887"/>
      <c r="CC86" s="887"/>
      <c r="CD86" s="887"/>
      <c r="CE86" s="887"/>
      <c r="CF86" s="887"/>
      <c r="CG86" s="892"/>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224"/>
    </row>
    <row r="87" spans="1:131" ht="26.25" customHeight="1" x14ac:dyDescent="0.15">
      <c r="A87" s="238">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35"/>
      <c r="BF87" s="235"/>
      <c r="BG87" s="235"/>
      <c r="BH87" s="235"/>
      <c r="BI87" s="235"/>
      <c r="BJ87" s="235"/>
      <c r="BK87" s="235"/>
      <c r="BL87" s="235"/>
      <c r="BM87" s="235"/>
      <c r="BN87" s="235"/>
      <c r="BO87" s="235"/>
      <c r="BP87" s="235"/>
      <c r="BQ87" s="232">
        <v>81</v>
      </c>
      <c r="BR87" s="237"/>
      <c r="BS87" s="886"/>
      <c r="BT87" s="887"/>
      <c r="BU87" s="887"/>
      <c r="BV87" s="887"/>
      <c r="BW87" s="887"/>
      <c r="BX87" s="887"/>
      <c r="BY87" s="887"/>
      <c r="BZ87" s="887"/>
      <c r="CA87" s="887"/>
      <c r="CB87" s="887"/>
      <c r="CC87" s="887"/>
      <c r="CD87" s="887"/>
      <c r="CE87" s="887"/>
      <c r="CF87" s="887"/>
      <c r="CG87" s="892"/>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224"/>
    </row>
    <row r="88" spans="1:131" ht="26.25" customHeight="1" thickBot="1" x14ac:dyDescent="0.2">
      <c r="A88" s="234" t="s">
        <v>388</v>
      </c>
      <c r="B88" s="816" t="s">
        <v>418</v>
      </c>
      <c r="C88" s="817"/>
      <c r="D88" s="817"/>
      <c r="E88" s="817"/>
      <c r="F88" s="817"/>
      <c r="G88" s="817"/>
      <c r="H88" s="817"/>
      <c r="I88" s="817"/>
      <c r="J88" s="817"/>
      <c r="K88" s="817"/>
      <c r="L88" s="817"/>
      <c r="M88" s="817"/>
      <c r="N88" s="817"/>
      <c r="O88" s="817"/>
      <c r="P88" s="818"/>
      <c r="Q88" s="867"/>
      <c r="R88" s="868"/>
      <c r="S88" s="868"/>
      <c r="T88" s="868"/>
      <c r="U88" s="868"/>
      <c r="V88" s="868"/>
      <c r="W88" s="868"/>
      <c r="X88" s="868"/>
      <c r="Y88" s="868"/>
      <c r="Z88" s="868"/>
      <c r="AA88" s="868"/>
      <c r="AB88" s="868"/>
      <c r="AC88" s="868"/>
      <c r="AD88" s="868"/>
      <c r="AE88" s="868"/>
      <c r="AF88" s="871">
        <v>104036</v>
      </c>
      <c r="AG88" s="871"/>
      <c r="AH88" s="871"/>
      <c r="AI88" s="871"/>
      <c r="AJ88" s="871"/>
      <c r="AK88" s="868"/>
      <c r="AL88" s="868"/>
      <c r="AM88" s="868"/>
      <c r="AN88" s="868"/>
      <c r="AO88" s="868"/>
      <c r="AP88" s="871">
        <v>123905</v>
      </c>
      <c r="AQ88" s="871"/>
      <c r="AR88" s="871"/>
      <c r="AS88" s="871"/>
      <c r="AT88" s="871"/>
      <c r="AU88" s="871">
        <v>874</v>
      </c>
      <c r="AV88" s="871"/>
      <c r="AW88" s="871"/>
      <c r="AX88" s="871"/>
      <c r="AY88" s="871"/>
      <c r="AZ88" s="876"/>
      <c r="BA88" s="876"/>
      <c r="BB88" s="876"/>
      <c r="BC88" s="876"/>
      <c r="BD88" s="877"/>
      <c r="BE88" s="235"/>
      <c r="BF88" s="235"/>
      <c r="BG88" s="235"/>
      <c r="BH88" s="235"/>
      <c r="BI88" s="235"/>
      <c r="BJ88" s="235"/>
      <c r="BK88" s="235"/>
      <c r="BL88" s="235"/>
      <c r="BM88" s="235"/>
      <c r="BN88" s="235"/>
      <c r="BO88" s="235"/>
      <c r="BP88" s="235"/>
      <c r="BQ88" s="232">
        <v>82</v>
      </c>
      <c r="BR88" s="237"/>
      <c r="BS88" s="886"/>
      <c r="BT88" s="887"/>
      <c r="BU88" s="887"/>
      <c r="BV88" s="887"/>
      <c r="BW88" s="887"/>
      <c r="BX88" s="887"/>
      <c r="BY88" s="887"/>
      <c r="BZ88" s="887"/>
      <c r="CA88" s="887"/>
      <c r="CB88" s="887"/>
      <c r="CC88" s="887"/>
      <c r="CD88" s="887"/>
      <c r="CE88" s="887"/>
      <c r="CF88" s="887"/>
      <c r="CG88" s="892"/>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86"/>
      <c r="BT89" s="887"/>
      <c r="BU89" s="887"/>
      <c r="BV89" s="887"/>
      <c r="BW89" s="887"/>
      <c r="BX89" s="887"/>
      <c r="BY89" s="887"/>
      <c r="BZ89" s="887"/>
      <c r="CA89" s="887"/>
      <c r="CB89" s="887"/>
      <c r="CC89" s="887"/>
      <c r="CD89" s="887"/>
      <c r="CE89" s="887"/>
      <c r="CF89" s="887"/>
      <c r="CG89" s="892"/>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86"/>
      <c r="BT90" s="887"/>
      <c r="BU90" s="887"/>
      <c r="BV90" s="887"/>
      <c r="BW90" s="887"/>
      <c r="BX90" s="887"/>
      <c r="BY90" s="887"/>
      <c r="BZ90" s="887"/>
      <c r="CA90" s="887"/>
      <c r="CB90" s="887"/>
      <c r="CC90" s="887"/>
      <c r="CD90" s="887"/>
      <c r="CE90" s="887"/>
      <c r="CF90" s="887"/>
      <c r="CG90" s="892"/>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86"/>
      <c r="BT91" s="887"/>
      <c r="BU91" s="887"/>
      <c r="BV91" s="887"/>
      <c r="BW91" s="887"/>
      <c r="BX91" s="887"/>
      <c r="BY91" s="887"/>
      <c r="BZ91" s="887"/>
      <c r="CA91" s="887"/>
      <c r="CB91" s="887"/>
      <c r="CC91" s="887"/>
      <c r="CD91" s="887"/>
      <c r="CE91" s="887"/>
      <c r="CF91" s="887"/>
      <c r="CG91" s="892"/>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86"/>
      <c r="BT92" s="887"/>
      <c r="BU92" s="887"/>
      <c r="BV92" s="887"/>
      <c r="BW92" s="887"/>
      <c r="BX92" s="887"/>
      <c r="BY92" s="887"/>
      <c r="BZ92" s="887"/>
      <c r="CA92" s="887"/>
      <c r="CB92" s="887"/>
      <c r="CC92" s="887"/>
      <c r="CD92" s="887"/>
      <c r="CE92" s="887"/>
      <c r="CF92" s="887"/>
      <c r="CG92" s="892"/>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86"/>
      <c r="BT93" s="887"/>
      <c r="BU93" s="887"/>
      <c r="BV93" s="887"/>
      <c r="BW93" s="887"/>
      <c r="BX93" s="887"/>
      <c r="BY93" s="887"/>
      <c r="BZ93" s="887"/>
      <c r="CA93" s="887"/>
      <c r="CB93" s="887"/>
      <c r="CC93" s="887"/>
      <c r="CD93" s="887"/>
      <c r="CE93" s="887"/>
      <c r="CF93" s="887"/>
      <c r="CG93" s="892"/>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86"/>
      <c r="BT94" s="887"/>
      <c r="BU94" s="887"/>
      <c r="BV94" s="887"/>
      <c r="BW94" s="887"/>
      <c r="BX94" s="887"/>
      <c r="BY94" s="887"/>
      <c r="BZ94" s="887"/>
      <c r="CA94" s="887"/>
      <c r="CB94" s="887"/>
      <c r="CC94" s="887"/>
      <c r="CD94" s="887"/>
      <c r="CE94" s="887"/>
      <c r="CF94" s="887"/>
      <c r="CG94" s="892"/>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86"/>
      <c r="BT95" s="887"/>
      <c r="BU95" s="887"/>
      <c r="BV95" s="887"/>
      <c r="BW95" s="887"/>
      <c r="BX95" s="887"/>
      <c r="BY95" s="887"/>
      <c r="BZ95" s="887"/>
      <c r="CA95" s="887"/>
      <c r="CB95" s="887"/>
      <c r="CC95" s="887"/>
      <c r="CD95" s="887"/>
      <c r="CE95" s="887"/>
      <c r="CF95" s="887"/>
      <c r="CG95" s="892"/>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86"/>
      <c r="BT96" s="887"/>
      <c r="BU96" s="887"/>
      <c r="BV96" s="887"/>
      <c r="BW96" s="887"/>
      <c r="BX96" s="887"/>
      <c r="BY96" s="887"/>
      <c r="BZ96" s="887"/>
      <c r="CA96" s="887"/>
      <c r="CB96" s="887"/>
      <c r="CC96" s="887"/>
      <c r="CD96" s="887"/>
      <c r="CE96" s="887"/>
      <c r="CF96" s="887"/>
      <c r="CG96" s="892"/>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86"/>
      <c r="BT97" s="887"/>
      <c r="BU97" s="887"/>
      <c r="BV97" s="887"/>
      <c r="BW97" s="887"/>
      <c r="BX97" s="887"/>
      <c r="BY97" s="887"/>
      <c r="BZ97" s="887"/>
      <c r="CA97" s="887"/>
      <c r="CB97" s="887"/>
      <c r="CC97" s="887"/>
      <c r="CD97" s="887"/>
      <c r="CE97" s="887"/>
      <c r="CF97" s="887"/>
      <c r="CG97" s="892"/>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86"/>
      <c r="BT98" s="887"/>
      <c r="BU98" s="887"/>
      <c r="BV98" s="887"/>
      <c r="BW98" s="887"/>
      <c r="BX98" s="887"/>
      <c r="BY98" s="887"/>
      <c r="BZ98" s="887"/>
      <c r="CA98" s="887"/>
      <c r="CB98" s="887"/>
      <c r="CC98" s="887"/>
      <c r="CD98" s="887"/>
      <c r="CE98" s="887"/>
      <c r="CF98" s="887"/>
      <c r="CG98" s="892"/>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86"/>
      <c r="BT99" s="887"/>
      <c r="BU99" s="887"/>
      <c r="BV99" s="887"/>
      <c r="BW99" s="887"/>
      <c r="BX99" s="887"/>
      <c r="BY99" s="887"/>
      <c r="BZ99" s="887"/>
      <c r="CA99" s="887"/>
      <c r="CB99" s="887"/>
      <c r="CC99" s="887"/>
      <c r="CD99" s="887"/>
      <c r="CE99" s="887"/>
      <c r="CF99" s="887"/>
      <c r="CG99" s="892"/>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86"/>
      <c r="BT100" s="887"/>
      <c r="BU100" s="887"/>
      <c r="BV100" s="887"/>
      <c r="BW100" s="887"/>
      <c r="BX100" s="887"/>
      <c r="BY100" s="887"/>
      <c r="BZ100" s="887"/>
      <c r="CA100" s="887"/>
      <c r="CB100" s="887"/>
      <c r="CC100" s="887"/>
      <c r="CD100" s="887"/>
      <c r="CE100" s="887"/>
      <c r="CF100" s="887"/>
      <c r="CG100" s="892"/>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86"/>
      <c r="BT101" s="887"/>
      <c r="BU101" s="887"/>
      <c r="BV101" s="887"/>
      <c r="BW101" s="887"/>
      <c r="BX101" s="887"/>
      <c r="BY101" s="887"/>
      <c r="BZ101" s="887"/>
      <c r="CA101" s="887"/>
      <c r="CB101" s="887"/>
      <c r="CC101" s="887"/>
      <c r="CD101" s="887"/>
      <c r="CE101" s="887"/>
      <c r="CF101" s="887"/>
      <c r="CG101" s="892"/>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388</v>
      </c>
      <c r="BR102" s="816" t="s">
        <v>419</v>
      </c>
      <c r="BS102" s="817"/>
      <c r="BT102" s="817"/>
      <c r="BU102" s="817"/>
      <c r="BV102" s="817"/>
      <c r="BW102" s="817"/>
      <c r="BX102" s="817"/>
      <c r="BY102" s="817"/>
      <c r="BZ102" s="817"/>
      <c r="CA102" s="817"/>
      <c r="CB102" s="817"/>
      <c r="CC102" s="817"/>
      <c r="CD102" s="817"/>
      <c r="CE102" s="817"/>
      <c r="CF102" s="817"/>
      <c r="CG102" s="818"/>
      <c r="CH102" s="914"/>
      <c r="CI102" s="915"/>
      <c r="CJ102" s="915"/>
      <c r="CK102" s="915"/>
      <c r="CL102" s="916"/>
      <c r="CM102" s="914"/>
      <c r="CN102" s="915"/>
      <c r="CO102" s="915"/>
      <c r="CP102" s="915"/>
      <c r="CQ102" s="916"/>
      <c r="CR102" s="917">
        <v>272</v>
      </c>
      <c r="CS102" s="879"/>
      <c r="CT102" s="879"/>
      <c r="CU102" s="879"/>
      <c r="CV102" s="918"/>
      <c r="CW102" s="917">
        <v>209</v>
      </c>
      <c r="CX102" s="879"/>
      <c r="CY102" s="879"/>
      <c r="CZ102" s="879"/>
      <c r="DA102" s="918"/>
      <c r="DB102" s="917" t="s">
        <v>604</v>
      </c>
      <c r="DC102" s="879"/>
      <c r="DD102" s="879"/>
      <c r="DE102" s="879"/>
      <c r="DF102" s="918"/>
      <c r="DG102" s="917" t="s">
        <v>604</v>
      </c>
      <c r="DH102" s="879"/>
      <c r="DI102" s="879"/>
      <c r="DJ102" s="879"/>
      <c r="DK102" s="918"/>
      <c r="DL102" s="917" t="s">
        <v>604</v>
      </c>
      <c r="DM102" s="879"/>
      <c r="DN102" s="879"/>
      <c r="DO102" s="879"/>
      <c r="DP102" s="918"/>
      <c r="DQ102" s="917" t="s">
        <v>604</v>
      </c>
      <c r="DR102" s="879"/>
      <c r="DS102" s="879"/>
      <c r="DT102" s="879"/>
      <c r="DU102" s="918"/>
      <c r="DV102" s="816"/>
      <c r="DW102" s="817"/>
      <c r="DX102" s="817"/>
      <c r="DY102" s="817"/>
      <c r="DZ102" s="94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42" t="s">
        <v>420</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43" t="s">
        <v>421</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44" t="s">
        <v>424</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425</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4" customFormat="1" ht="26.25" customHeight="1" x14ac:dyDescent="0.15">
      <c r="A109" s="939" t="s">
        <v>426</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427</v>
      </c>
      <c r="AB109" s="920"/>
      <c r="AC109" s="920"/>
      <c r="AD109" s="920"/>
      <c r="AE109" s="921"/>
      <c r="AF109" s="919" t="s">
        <v>428</v>
      </c>
      <c r="AG109" s="920"/>
      <c r="AH109" s="920"/>
      <c r="AI109" s="920"/>
      <c r="AJ109" s="921"/>
      <c r="AK109" s="919" t="s">
        <v>302</v>
      </c>
      <c r="AL109" s="920"/>
      <c r="AM109" s="920"/>
      <c r="AN109" s="920"/>
      <c r="AO109" s="921"/>
      <c r="AP109" s="919" t="s">
        <v>429</v>
      </c>
      <c r="AQ109" s="920"/>
      <c r="AR109" s="920"/>
      <c r="AS109" s="920"/>
      <c r="AT109" s="922"/>
      <c r="AU109" s="939" t="s">
        <v>426</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427</v>
      </c>
      <c r="BR109" s="920"/>
      <c r="BS109" s="920"/>
      <c r="BT109" s="920"/>
      <c r="BU109" s="921"/>
      <c r="BV109" s="919" t="s">
        <v>428</v>
      </c>
      <c r="BW109" s="920"/>
      <c r="BX109" s="920"/>
      <c r="BY109" s="920"/>
      <c r="BZ109" s="921"/>
      <c r="CA109" s="919" t="s">
        <v>302</v>
      </c>
      <c r="CB109" s="920"/>
      <c r="CC109" s="920"/>
      <c r="CD109" s="920"/>
      <c r="CE109" s="921"/>
      <c r="CF109" s="940" t="s">
        <v>429</v>
      </c>
      <c r="CG109" s="940"/>
      <c r="CH109" s="940"/>
      <c r="CI109" s="940"/>
      <c r="CJ109" s="940"/>
      <c r="CK109" s="919" t="s">
        <v>430</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427</v>
      </c>
      <c r="DH109" s="920"/>
      <c r="DI109" s="920"/>
      <c r="DJ109" s="920"/>
      <c r="DK109" s="921"/>
      <c r="DL109" s="919" t="s">
        <v>428</v>
      </c>
      <c r="DM109" s="920"/>
      <c r="DN109" s="920"/>
      <c r="DO109" s="920"/>
      <c r="DP109" s="921"/>
      <c r="DQ109" s="919" t="s">
        <v>302</v>
      </c>
      <c r="DR109" s="920"/>
      <c r="DS109" s="920"/>
      <c r="DT109" s="920"/>
      <c r="DU109" s="921"/>
      <c r="DV109" s="919" t="s">
        <v>429</v>
      </c>
      <c r="DW109" s="920"/>
      <c r="DX109" s="920"/>
      <c r="DY109" s="920"/>
      <c r="DZ109" s="922"/>
    </row>
    <row r="110" spans="1:131" s="224" customFormat="1" ht="26.25" customHeight="1" x14ac:dyDescent="0.15">
      <c r="A110" s="923" t="s">
        <v>431</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2475858</v>
      </c>
      <c r="AB110" s="927"/>
      <c r="AC110" s="927"/>
      <c r="AD110" s="927"/>
      <c r="AE110" s="928"/>
      <c r="AF110" s="929">
        <v>2502491</v>
      </c>
      <c r="AG110" s="927"/>
      <c r="AH110" s="927"/>
      <c r="AI110" s="927"/>
      <c r="AJ110" s="928"/>
      <c r="AK110" s="929">
        <v>2517626</v>
      </c>
      <c r="AL110" s="927"/>
      <c r="AM110" s="927"/>
      <c r="AN110" s="927"/>
      <c r="AO110" s="928"/>
      <c r="AP110" s="930">
        <v>11.4</v>
      </c>
      <c r="AQ110" s="931"/>
      <c r="AR110" s="931"/>
      <c r="AS110" s="931"/>
      <c r="AT110" s="932"/>
      <c r="AU110" s="933" t="s">
        <v>72</v>
      </c>
      <c r="AV110" s="934"/>
      <c r="AW110" s="934"/>
      <c r="AX110" s="934"/>
      <c r="AY110" s="934"/>
      <c r="AZ110" s="956" t="s">
        <v>432</v>
      </c>
      <c r="BA110" s="924"/>
      <c r="BB110" s="924"/>
      <c r="BC110" s="924"/>
      <c r="BD110" s="924"/>
      <c r="BE110" s="924"/>
      <c r="BF110" s="924"/>
      <c r="BG110" s="924"/>
      <c r="BH110" s="924"/>
      <c r="BI110" s="924"/>
      <c r="BJ110" s="924"/>
      <c r="BK110" s="924"/>
      <c r="BL110" s="924"/>
      <c r="BM110" s="924"/>
      <c r="BN110" s="924"/>
      <c r="BO110" s="924"/>
      <c r="BP110" s="925"/>
      <c r="BQ110" s="957">
        <v>31597672</v>
      </c>
      <c r="BR110" s="958"/>
      <c r="BS110" s="958"/>
      <c r="BT110" s="958"/>
      <c r="BU110" s="958"/>
      <c r="BV110" s="958">
        <v>31377368</v>
      </c>
      <c r="BW110" s="958"/>
      <c r="BX110" s="958"/>
      <c r="BY110" s="958"/>
      <c r="BZ110" s="958"/>
      <c r="CA110" s="958">
        <v>30355893</v>
      </c>
      <c r="CB110" s="958"/>
      <c r="CC110" s="958"/>
      <c r="CD110" s="958"/>
      <c r="CE110" s="958"/>
      <c r="CF110" s="971">
        <v>138</v>
      </c>
      <c r="CG110" s="972"/>
      <c r="CH110" s="972"/>
      <c r="CI110" s="972"/>
      <c r="CJ110" s="972"/>
      <c r="CK110" s="973" t="s">
        <v>433</v>
      </c>
      <c r="CL110" s="974"/>
      <c r="CM110" s="956" t="s">
        <v>434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57" t="s">
        <v>435</v>
      </c>
      <c r="DH110" s="958"/>
      <c r="DI110" s="958"/>
      <c r="DJ110" s="958"/>
      <c r="DK110" s="958"/>
      <c r="DL110" s="958" t="s">
        <v>436</v>
      </c>
      <c r="DM110" s="958"/>
      <c r="DN110" s="958"/>
      <c r="DO110" s="958"/>
      <c r="DP110" s="958"/>
      <c r="DQ110" s="958" t="s">
        <v>437</v>
      </c>
      <c r="DR110" s="958"/>
      <c r="DS110" s="958"/>
      <c r="DT110" s="958"/>
      <c r="DU110" s="958"/>
      <c r="DV110" s="959" t="s">
        <v>438</v>
      </c>
      <c r="DW110" s="959"/>
      <c r="DX110" s="959"/>
      <c r="DY110" s="959"/>
      <c r="DZ110" s="960"/>
    </row>
    <row r="111" spans="1:131" s="224" customFormat="1" ht="26.25" customHeight="1" x14ac:dyDescent="0.15">
      <c r="A111" s="961" t="s">
        <v>439</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440</v>
      </c>
      <c r="AB111" s="965"/>
      <c r="AC111" s="965"/>
      <c r="AD111" s="965"/>
      <c r="AE111" s="966"/>
      <c r="AF111" s="967" t="s">
        <v>438</v>
      </c>
      <c r="AG111" s="965"/>
      <c r="AH111" s="965"/>
      <c r="AI111" s="965"/>
      <c r="AJ111" s="966"/>
      <c r="AK111" s="967" t="s">
        <v>440</v>
      </c>
      <c r="AL111" s="965"/>
      <c r="AM111" s="965"/>
      <c r="AN111" s="965"/>
      <c r="AO111" s="966"/>
      <c r="AP111" s="968" t="s">
        <v>438</v>
      </c>
      <c r="AQ111" s="969"/>
      <c r="AR111" s="969"/>
      <c r="AS111" s="969"/>
      <c r="AT111" s="970"/>
      <c r="AU111" s="935"/>
      <c r="AV111" s="936"/>
      <c r="AW111" s="936"/>
      <c r="AX111" s="936"/>
      <c r="AY111" s="936"/>
      <c r="AZ111" s="949" t="s">
        <v>441</v>
      </c>
      <c r="BA111" s="950"/>
      <c r="BB111" s="950"/>
      <c r="BC111" s="950"/>
      <c r="BD111" s="950"/>
      <c r="BE111" s="950"/>
      <c r="BF111" s="950"/>
      <c r="BG111" s="950"/>
      <c r="BH111" s="950"/>
      <c r="BI111" s="950"/>
      <c r="BJ111" s="950"/>
      <c r="BK111" s="950"/>
      <c r="BL111" s="950"/>
      <c r="BM111" s="950"/>
      <c r="BN111" s="950"/>
      <c r="BO111" s="950"/>
      <c r="BP111" s="951"/>
      <c r="BQ111" s="952" t="s">
        <v>438</v>
      </c>
      <c r="BR111" s="953"/>
      <c r="BS111" s="953"/>
      <c r="BT111" s="953"/>
      <c r="BU111" s="953"/>
      <c r="BV111" s="953" t="s">
        <v>436</v>
      </c>
      <c r="BW111" s="953"/>
      <c r="BX111" s="953"/>
      <c r="BY111" s="953"/>
      <c r="BZ111" s="953"/>
      <c r="CA111" s="953" t="s">
        <v>436</v>
      </c>
      <c r="CB111" s="953"/>
      <c r="CC111" s="953"/>
      <c r="CD111" s="953"/>
      <c r="CE111" s="953"/>
      <c r="CF111" s="947" t="s">
        <v>438</v>
      </c>
      <c r="CG111" s="948"/>
      <c r="CH111" s="948"/>
      <c r="CI111" s="948"/>
      <c r="CJ111" s="948"/>
      <c r="CK111" s="975"/>
      <c r="CL111" s="976"/>
      <c r="CM111" s="949" t="s">
        <v>442</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440</v>
      </c>
      <c r="DH111" s="953"/>
      <c r="DI111" s="953"/>
      <c r="DJ111" s="953"/>
      <c r="DK111" s="953"/>
      <c r="DL111" s="953" t="s">
        <v>409</v>
      </c>
      <c r="DM111" s="953"/>
      <c r="DN111" s="953"/>
      <c r="DO111" s="953"/>
      <c r="DP111" s="953"/>
      <c r="DQ111" s="953" t="s">
        <v>437</v>
      </c>
      <c r="DR111" s="953"/>
      <c r="DS111" s="953"/>
      <c r="DT111" s="953"/>
      <c r="DU111" s="953"/>
      <c r="DV111" s="954" t="s">
        <v>438</v>
      </c>
      <c r="DW111" s="954"/>
      <c r="DX111" s="954"/>
      <c r="DY111" s="954"/>
      <c r="DZ111" s="955"/>
    </row>
    <row r="112" spans="1:131" s="224" customFormat="1" ht="26.25" customHeight="1" x14ac:dyDescent="0.15">
      <c r="A112" s="979" t="s">
        <v>443</v>
      </c>
      <c r="B112" s="980"/>
      <c r="C112" s="950" t="s">
        <v>444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85" t="s">
        <v>438</v>
      </c>
      <c r="AB112" s="986"/>
      <c r="AC112" s="986"/>
      <c r="AD112" s="986"/>
      <c r="AE112" s="987"/>
      <c r="AF112" s="988" t="s">
        <v>438</v>
      </c>
      <c r="AG112" s="986"/>
      <c r="AH112" s="986"/>
      <c r="AI112" s="986"/>
      <c r="AJ112" s="987"/>
      <c r="AK112" s="988" t="s">
        <v>437</v>
      </c>
      <c r="AL112" s="986"/>
      <c r="AM112" s="986"/>
      <c r="AN112" s="986"/>
      <c r="AO112" s="987"/>
      <c r="AP112" s="989" t="s">
        <v>445</v>
      </c>
      <c r="AQ112" s="990"/>
      <c r="AR112" s="990"/>
      <c r="AS112" s="990"/>
      <c r="AT112" s="991"/>
      <c r="AU112" s="935"/>
      <c r="AV112" s="936"/>
      <c r="AW112" s="936"/>
      <c r="AX112" s="936"/>
      <c r="AY112" s="936"/>
      <c r="AZ112" s="949" t="s">
        <v>446</v>
      </c>
      <c r="BA112" s="950"/>
      <c r="BB112" s="950"/>
      <c r="BC112" s="950"/>
      <c r="BD112" s="950"/>
      <c r="BE112" s="950"/>
      <c r="BF112" s="950"/>
      <c r="BG112" s="950"/>
      <c r="BH112" s="950"/>
      <c r="BI112" s="950"/>
      <c r="BJ112" s="950"/>
      <c r="BK112" s="950"/>
      <c r="BL112" s="950"/>
      <c r="BM112" s="950"/>
      <c r="BN112" s="950"/>
      <c r="BO112" s="950"/>
      <c r="BP112" s="951"/>
      <c r="BQ112" s="952">
        <v>7779770</v>
      </c>
      <c r="BR112" s="953"/>
      <c r="BS112" s="953"/>
      <c r="BT112" s="953"/>
      <c r="BU112" s="953"/>
      <c r="BV112" s="953">
        <v>7532583</v>
      </c>
      <c r="BW112" s="953"/>
      <c r="BX112" s="953"/>
      <c r="BY112" s="953"/>
      <c r="BZ112" s="953"/>
      <c r="CA112" s="953">
        <v>7171333</v>
      </c>
      <c r="CB112" s="953"/>
      <c r="CC112" s="953"/>
      <c r="CD112" s="953"/>
      <c r="CE112" s="953"/>
      <c r="CF112" s="947">
        <v>32.6</v>
      </c>
      <c r="CG112" s="948"/>
      <c r="CH112" s="948"/>
      <c r="CI112" s="948"/>
      <c r="CJ112" s="948"/>
      <c r="CK112" s="975"/>
      <c r="CL112" s="976"/>
      <c r="CM112" s="949" t="s">
        <v>447</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438</v>
      </c>
      <c r="DH112" s="953"/>
      <c r="DI112" s="953"/>
      <c r="DJ112" s="953"/>
      <c r="DK112" s="953"/>
      <c r="DL112" s="953" t="s">
        <v>437</v>
      </c>
      <c r="DM112" s="953"/>
      <c r="DN112" s="953"/>
      <c r="DO112" s="953"/>
      <c r="DP112" s="953"/>
      <c r="DQ112" s="953" t="s">
        <v>437</v>
      </c>
      <c r="DR112" s="953"/>
      <c r="DS112" s="953"/>
      <c r="DT112" s="953"/>
      <c r="DU112" s="953"/>
      <c r="DV112" s="954" t="s">
        <v>437</v>
      </c>
      <c r="DW112" s="954"/>
      <c r="DX112" s="954"/>
      <c r="DY112" s="954"/>
      <c r="DZ112" s="955"/>
    </row>
    <row r="113" spans="1:130" s="224" customFormat="1" ht="26.25" customHeight="1" x14ac:dyDescent="0.15">
      <c r="A113" s="981"/>
      <c r="B113" s="982"/>
      <c r="C113" s="950" t="s">
        <v>448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64">
        <v>778644</v>
      </c>
      <c r="AB113" s="965"/>
      <c r="AC113" s="965"/>
      <c r="AD113" s="965"/>
      <c r="AE113" s="966"/>
      <c r="AF113" s="967">
        <v>793153</v>
      </c>
      <c r="AG113" s="965"/>
      <c r="AH113" s="965"/>
      <c r="AI113" s="965"/>
      <c r="AJ113" s="966"/>
      <c r="AK113" s="967">
        <v>738916</v>
      </c>
      <c r="AL113" s="965"/>
      <c r="AM113" s="965"/>
      <c r="AN113" s="965"/>
      <c r="AO113" s="966"/>
      <c r="AP113" s="968">
        <v>3.4</v>
      </c>
      <c r="AQ113" s="969"/>
      <c r="AR113" s="969"/>
      <c r="AS113" s="969"/>
      <c r="AT113" s="970"/>
      <c r="AU113" s="935"/>
      <c r="AV113" s="936"/>
      <c r="AW113" s="936"/>
      <c r="AX113" s="936"/>
      <c r="AY113" s="936"/>
      <c r="AZ113" s="949" t="s">
        <v>449</v>
      </c>
      <c r="BA113" s="950"/>
      <c r="BB113" s="950"/>
      <c r="BC113" s="950"/>
      <c r="BD113" s="950"/>
      <c r="BE113" s="950"/>
      <c r="BF113" s="950"/>
      <c r="BG113" s="950"/>
      <c r="BH113" s="950"/>
      <c r="BI113" s="950"/>
      <c r="BJ113" s="950"/>
      <c r="BK113" s="950"/>
      <c r="BL113" s="950"/>
      <c r="BM113" s="950"/>
      <c r="BN113" s="950"/>
      <c r="BO113" s="950"/>
      <c r="BP113" s="951"/>
      <c r="BQ113" s="952">
        <v>20681</v>
      </c>
      <c r="BR113" s="953"/>
      <c r="BS113" s="953"/>
      <c r="BT113" s="953"/>
      <c r="BU113" s="953"/>
      <c r="BV113" s="953">
        <v>340152</v>
      </c>
      <c r="BW113" s="953"/>
      <c r="BX113" s="953"/>
      <c r="BY113" s="953"/>
      <c r="BZ113" s="953"/>
      <c r="CA113" s="953">
        <v>873664</v>
      </c>
      <c r="CB113" s="953"/>
      <c r="CC113" s="953"/>
      <c r="CD113" s="953"/>
      <c r="CE113" s="953"/>
      <c r="CF113" s="947">
        <v>4</v>
      </c>
      <c r="CG113" s="948"/>
      <c r="CH113" s="948"/>
      <c r="CI113" s="948"/>
      <c r="CJ113" s="948"/>
      <c r="CK113" s="975"/>
      <c r="CL113" s="976"/>
      <c r="CM113" s="949" t="s">
        <v>450</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85" t="s">
        <v>440</v>
      </c>
      <c r="DH113" s="986"/>
      <c r="DI113" s="986"/>
      <c r="DJ113" s="986"/>
      <c r="DK113" s="987"/>
      <c r="DL113" s="988" t="s">
        <v>438</v>
      </c>
      <c r="DM113" s="986"/>
      <c r="DN113" s="986"/>
      <c r="DO113" s="986"/>
      <c r="DP113" s="987"/>
      <c r="DQ113" s="988" t="s">
        <v>435</v>
      </c>
      <c r="DR113" s="986"/>
      <c r="DS113" s="986"/>
      <c r="DT113" s="986"/>
      <c r="DU113" s="987"/>
      <c r="DV113" s="989" t="s">
        <v>438</v>
      </c>
      <c r="DW113" s="990"/>
      <c r="DX113" s="990"/>
      <c r="DY113" s="990"/>
      <c r="DZ113" s="991"/>
    </row>
    <row r="114" spans="1:130" s="224" customFormat="1" ht="26.25" customHeight="1" x14ac:dyDescent="0.15">
      <c r="A114" s="981"/>
      <c r="B114" s="982"/>
      <c r="C114" s="950" t="s">
        <v>451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85">
        <v>2214</v>
      </c>
      <c r="AB114" s="986"/>
      <c r="AC114" s="986"/>
      <c r="AD114" s="986"/>
      <c r="AE114" s="987"/>
      <c r="AF114" s="988">
        <v>2228</v>
      </c>
      <c r="AG114" s="986"/>
      <c r="AH114" s="986"/>
      <c r="AI114" s="986"/>
      <c r="AJ114" s="987"/>
      <c r="AK114" s="988">
        <v>2831</v>
      </c>
      <c r="AL114" s="986"/>
      <c r="AM114" s="986"/>
      <c r="AN114" s="986"/>
      <c r="AO114" s="987"/>
      <c r="AP114" s="989">
        <v>0</v>
      </c>
      <c r="AQ114" s="990"/>
      <c r="AR114" s="990"/>
      <c r="AS114" s="990"/>
      <c r="AT114" s="991"/>
      <c r="AU114" s="935"/>
      <c r="AV114" s="936"/>
      <c r="AW114" s="936"/>
      <c r="AX114" s="936"/>
      <c r="AY114" s="936"/>
      <c r="AZ114" s="949" t="s">
        <v>452</v>
      </c>
      <c r="BA114" s="950"/>
      <c r="BB114" s="950"/>
      <c r="BC114" s="950"/>
      <c r="BD114" s="950"/>
      <c r="BE114" s="950"/>
      <c r="BF114" s="950"/>
      <c r="BG114" s="950"/>
      <c r="BH114" s="950"/>
      <c r="BI114" s="950"/>
      <c r="BJ114" s="950"/>
      <c r="BK114" s="950"/>
      <c r="BL114" s="950"/>
      <c r="BM114" s="950"/>
      <c r="BN114" s="950"/>
      <c r="BO114" s="950"/>
      <c r="BP114" s="951"/>
      <c r="BQ114" s="952">
        <v>5578290</v>
      </c>
      <c r="BR114" s="953"/>
      <c r="BS114" s="953"/>
      <c r="BT114" s="953"/>
      <c r="BU114" s="953"/>
      <c r="BV114" s="953">
        <v>5826113</v>
      </c>
      <c r="BW114" s="953"/>
      <c r="BX114" s="953"/>
      <c r="BY114" s="953"/>
      <c r="BZ114" s="953"/>
      <c r="CA114" s="953">
        <v>5903479</v>
      </c>
      <c r="CB114" s="953"/>
      <c r="CC114" s="953"/>
      <c r="CD114" s="953"/>
      <c r="CE114" s="953"/>
      <c r="CF114" s="947">
        <v>26.8</v>
      </c>
      <c r="CG114" s="948"/>
      <c r="CH114" s="948"/>
      <c r="CI114" s="948"/>
      <c r="CJ114" s="948"/>
      <c r="CK114" s="975"/>
      <c r="CL114" s="976"/>
      <c r="CM114" s="949" t="s">
        <v>453</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85" t="s">
        <v>438</v>
      </c>
      <c r="DH114" s="986"/>
      <c r="DI114" s="986"/>
      <c r="DJ114" s="986"/>
      <c r="DK114" s="987"/>
      <c r="DL114" s="988" t="s">
        <v>436</v>
      </c>
      <c r="DM114" s="986"/>
      <c r="DN114" s="986"/>
      <c r="DO114" s="986"/>
      <c r="DP114" s="987"/>
      <c r="DQ114" s="988" t="s">
        <v>445</v>
      </c>
      <c r="DR114" s="986"/>
      <c r="DS114" s="986"/>
      <c r="DT114" s="986"/>
      <c r="DU114" s="987"/>
      <c r="DV114" s="989" t="s">
        <v>438</v>
      </c>
      <c r="DW114" s="990"/>
      <c r="DX114" s="990"/>
      <c r="DY114" s="990"/>
      <c r="DZ114" s="991"/>
    </row>
    <row r="115" spans="1:130" s="224" customFormat="1" ht="26.25" customHeight="1" x14ac:dyDescent="0.15">
      <c r="A115" s="981"/>
      <c r="B115" s="982"/>
      <c r="C115" s="950" t="s">
        <v>454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64" t="s">
        <v>438</v>
      </c>
      <c r="AB115" s="965"/>
      <c r="AC115" s="965"/>
      <c r="AD115" s="965"/>
      <c r="AE115" s="966"/>
      <c r="AF115" s="967" t="s">
        <v>438</v>
      </c>
      <c r="AG115" s="965"/>
      <c r="AH115" s="965"/>
      <c r="AI115" s="965"/>
      <c r="AJ115" s="966"/>
      <c r="AK115" s="967" t="s">
        <v>440</v>
      </c>
      <c r="AL115" s="965"/>
      <c r="AM115" s="965"/>
      <c r="AN115" s="965"/>
      <c r="AO115" s="966"/>
      <c r="AP115" s="968" t="s">
        <v>438</v>
      </c>
      <c r="AQ115" s="969"/>
      <c r="AR115" s="969"/>
      <c r="AS115" s="969"/>
      <c r="AT115" s="970"/>
      <c r="AU115" s="935"/>
      <c r="AV115" s="936"/>
      <c r="AW115" s="936"/>
      <c r="AX115" s="936"/>
      <c r="AY115" s="936"/>
      <c r="AZ115" s="949" t="s">
        <v>455</v>
      </c>
      <c r="BA115" s="950"/>
      <c r="BB115" s="950"/>
      <c r="BC115" s="950"/>
      <c r="BD115" s="950"/>
      <c r="BE115" s="950"/>
      <c r="BF115" s="950"/>
      <c r="BG115" s="950"/>
      <c r="BH115" s="950"/>
      <c r="BI115" s="950"/>
      <c r="BJ115" s="950"/>
      <c r="BK115" s="950"/>
      <c r="BL115" s="950"/>
      <c r="BM115" s="950"/>
      <c r="BN115" s="950"/>
      <c r="BO115" s="950"/>
      <c r="BP115" s="951"/>
      <c r="BQ115" s="952" t="s">
        <v>438</v>
      </c>
      <c r="BR115" s="953"/>
      <c r="BS115" s="953"/>
      <c r="BT115" s="953"/>
      <c r="BU115" s="953"/>
      <c r="BV115" s="953" t="s">
        <v>438</v>
      </c>
      <c r="BW115" s="953"/>
      <c r="BX115" s="953"/>
      <c r="BY115" s="953"/>
      <c r="BZ115" s="953"/>
      <c r="CA115" s="953" t="s">
        <v>438</v>
      </c>
      <c r="CB115" s="953"/>
      <c r="CC115" s="953"/>
      <c r="CD115" s="953"/>
      <c r="CE115" s="953"/>
      <c r="CF115" s="947" t="s">
        <v>438</v>
      </c>
      <c r="CG115" s="948"/>
      <c r="CH115" s="948"/>
      <c r="CI115" s="948"/>
      <c r="CJ115" s="948"/>
      <c r="CK115" s="975"/>
      <c r="CL115" s="976"/>
      <c r="CM115" s="949" t="s">
        <v>456</v>
      </c>
      <c r="CN115" s="950"/>
      <c r="CO115" s="950"/>
      <c r="CP115" s="950"/>
      <c r="CQ115" s="950"/>
      <c r="CR115" s="950"/>
      <c r="CS115" s="950"/>
      <c r="CT115" s="950"/>
      <c r="CU115" s="950"/>
      <c r="CV115" s="950"/>
      <c r="CW115" s="950"/>
      <c r="CX115" s="950"/>
      <c r="CY115" s="950"/>
      <c r="CZ115" s="950"/>
      <c r="DA115" s="950"/>
      <c r="DB115" s="950"/>
      <c r="DC115" s="950"/>
      <c r="DD115" s="950"/>
      <c r="DE115" s="950"/>
      <c r="DF115" s="951"/>
      <c r="DG115" s="985" t="s">
        <v>438</v>
      </c>
      <c r="DH115" s="986"/>
      <c r="DI115" s="986"/>
      <c r="DJ115" s="986"/>
      <c r="DK115" s="987"/>
      <c r="DL115" s="988" t="s">
        <v>438</v>
      </c>
      <c r="DM115" s="986"/>
      <c r="DN115" s="986"/>
      <c r="DO115" s="986"/>
      <c r="DP115" s="987"/>
      <c r="DQ115" s="988" t="s">
        <v>440</v>
      </c>
      <c r="DR115" s="986"/>
      <c r="DS115" s="986"/>
      <c r="DT115" s="986"/>
      <c r="DU115" s="987"/>
      <c r="DV115" s="989" t="s">
        <v>438</v>
      </c>
      <c r="DW115" s="990"/>
      <c r="DX115" s="990"/>
      <c r="DY115" s="990"/>
      <c r="DZ115" s="991"/>
    </row>
    <row r="116" spans="1:130" s="224" customFormat="1" ht="26.25" customHeight="1" x14ac:dyDescent="0.15">
      <c r="A116" s="983"/>
      <c r="B116" s="984"/>
      <c r="C116" s="992" t="s">
        <v>457</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t="s">
        <v>438</v>
      </c>
      <c r="AB116" s="986"/>
      <c r="AC116" s="986"/>
      <c r="AD116" s="986"/>
      <c r="AE116" s="987"/>
      <c r="AF116" s="988" t="s">
        <v>438</v>
      </c>
      <c r="AG116" s="986"/>
      <c r="AH116" s="986"/>
      <c r="AI116" s="986"/>
      <c r="AJ116" s="987"/>
      <c r="AK116" s="988" t="s">
        <v>440</v>
      </c>
      <c r="AL116" s="986"/>
      <c r="AM116" s="986"/>
      <c r="AN116" s="986"/>
      <c r="AO116" s="987"/>
      <c r="AP116" s="989" t="s">
        <v>438</v>
      </c>
      <c r="AQ116" s="990"/>
      <c r="AR116" s="990"/>
      <c r="AS116" s="990"/>
      <c r="AT116" s="991"/>
      <c r="AU116" s="935"/>
      <c r="AV116" s="936"/>
      <c r="AW116" s="936"/>
      <c r="AX116" s="936"/>
      <c r="AY116" s="936"/>
      <c r="AZ116" s="994" t="s">
        <v>458</v>
      </c>
      <c r="BA116" s="995"/>
      <c r="BB116" s="995"/>
      <c r="BC116" s="995"/>
      <c r="BD116" s="995"/>
      <c r="BE116" s="995"/>
      <c r="BF116" s="995"/>
      <c r="BG116" s="995"/>
      <c r="BH116" s="995"/>
      <c r="BI116" s="995"/>
      <c r="BJ116" s="995"/>
      <c r="BK116" s="995"/>
      <c r="BL116" s="995"/>
      <c r="BM116" s="995"/>
      <c r="BN116" s="995"/>
      <c r="BO116" s="995"/>
      <c r="BP116" s="996"/>
      <c r="BQ116" s="952" t="s">
        <v>438</v>
      </c>
      <c r="BR116" s="953"/>
      <c r="BS116" s="953"/>
      <c r="BT116" s="953"/>
      <c r="BU116" s="953"/>
      <c r="BV116" s="953" t="s">
        <v>440</v>
      </c>
      <c r="BW116" s="953"/>
      <c r="BX116" s="953"/>
      <c r="BY116" s="953"/>
      <c r="BZ116" s="953"/>
      <c r="CA116" s="953" t="s">
        <v>438</v>
      </c>
      <c r="CB116" s="953"/>
      <c r="CC116" s="953"/>
      <c r="CD116" s="953"/>
      <c r="CE116" s="953"/>
      <c r="CF116" s="947" t="s">
        <v>438</v>
      </c>
      <c r="CG116" s="948"/>
      <c r="CH116" s="948"/>
      <c r="CI116" s="948"/>
      <c r="CJ116" s="948"/>
      <c r="CK116" s="975"/>
      <c r="CL116" s="976"/>
      <c r="CM116" s="949" t="s">
        <v>459</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85" t="s">
        <v>436</v>
      </c>
      <c r="DH116" s="986"/>
      <c r="DI116" s="986"/>
      <c r="DJ116" s="986"/>
      <c r="DK116" s="987"/>
      <c r="DL116" s="988" t="s">
        <v>438</v>
      </c>
      <c r="DM116" s="986"/>
      <c r="DN116" s="986"/>
      <c r="DO116" s="986"/>
      <c r="DP116" s="987"/>
      <c r="DQ116" s="988" t="s">
        <v>438</v>
      </c>
      <c r="DR116" s="986"/>
      <c r="DS116" s="986"/>
      <c r="DT116" s="986"/>
      <c r="DU116" s="987"/>
      <c r="DV116" s="989" t="s">
        <v>438</v>
      </c>
      <c r="DW116" s="990"/>
      <c r="DX116" s="990"/>
      <c r="DY116" s="990"/>
      <c r="DZ116" s="991"/>
    </row>
    <row r="117" spans="1:130" s="224" customFormat="1" ht="26.25" customHeight="1" x14ac:dyDescent="0.15">
      <c r="A117" s="939" t="s">
        <v>184</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04" t="s">
        <v>460</v>
      </c>
      <c r="Z117" s="921"/>
      <c r="AA117" s="1005">
        <v>3256716</v>
      </c>
      <c r="AB117" s="1006"/>
      <c r="AC117" s="1006"/>
      <c r="AD117" s="1006"/>
      <c r="AE117" s="1007"/>
      <c r="AF117" s="1008">
        <v>3297872</v>
      </c>
      <c r="AG117" s="1006"/>
      <c r="AH117" s="1006"/>
      <c r="AI117" s="1006"/>
      <c r="AJ117" s="1007"/>
      <c r="AK117" s="1008">
        <v>3259373</v>
      </c>
      <c r="AL117" s="1006"/>
      <c r="AM117" s="1006"/>
      <c r="AN117" s="1006"/>
      <c r="AO117" s="1007"/>
      <c r="AP117" s="1009"/>
      <c r="AQ117" s="1010"/>
      <c r="AR117" s="1010"/>
      <c r="AS117" s="1010"/>
      <c r="AT117" s="1011"/>
      <c r="AU117" s="935"/>
      <c r="AV117" s="936"/>
      <c r="AW117" s="936"/>
      <c r="AX117" s="936"/>
      <c r="AY117" s="936"/>
      <c r="AZ117" s="1001" t="s">
        <v>461</v>
      </c>
      <c r="BA117" s="1002"/>
      <c r="BB117" s="1002"/>
      <c r="BC117" s="1002"/>
      <c r="BD117" s="1002"/>
      <c r="BE117" s="1002"/>
      <c r="BF117" s="1002"/>
      <c r="BG117" s="1002"/>
      <c r="BH117" s="1002"/>
      <c r="BI117" s="1002"/>
      <c r="BJ117" s="1002"/>
      <c r="BK117" s="1002"/>
      <c r="BL117" s="1002"/>
      <c r="BM117" s="1002"/>
      <c r="BN117" s="1002"/>
      <c r="BO117" s="1002"/>
      <c r="BP117" s="1003"/>
      <c r="BQ117" s="952" t="s">
        <v>438</v>
      </c>
      <c r="BR117" s="953"/>
      <c r="BS117" s="953"/>
      <c r="BT117" s="953"/>
      <c r="BU117" s="953"/>
      <c r="BV117" s="953" t="s">
        <v>438</v>
      </c>
      <c r="BW117" s="953"/>
      <c r="BX117" s="953"/>
      <c r="BY117" s="953"/>
      <c r="BZ117" s="953"/>
      <c r="CA117" s="953" t="s">
        <v>438</v>
      </c>
      <c r="CB117" s="953"/>
      <c r="CC117" s="953"/>
      <c r="CD117" s="953"/>
      <c r="CE117" s="953"/>
      <c r="CF117" s="947" t="s">
        <v>438</v>
      </c>
      <c r="CG117" s="948"/>
      <c r="CH117" s="948"/>
      <c r="CI117" s="948"/>
      <c r="CJ117" s="948"/>
      <c r="CK117" s="975"/>
      <c r="CL117" s="976"/>
      <c r="CM117" s="949" t="s">
        <v>462</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85" t="s">
        <v>438</v>
      </c>
      <c r="DH117" s="986"/>
      <c r="DI117" s="986"/>
      <c r="DJ117" s="986"/>
      <c r="DK117" s="987"/>
      <c r="DL117" s="988" t="s">
        <v>438</v>
      </c>
      <c r="DM117" s="986"/>
      <c r="DN117" s="986"/>
      <c r="DO117" s="986"/>
      <c r="DP117" s="987"/>
      <c r="DQ117" s="988" t="s">
        <v>438</v>
      </c>
      <c r="DR117" s="986"/>
      <c r="DS117" s="986"/>
      <c r="DT117" s="986"/>
      <c r="DU117" s="987"/>
      <c r="DV117" s="989" t="s">
        <v>438</v>
      </c>
      <c r="DW117" s="990"/>
      <c r="DX117" s="990"/>
      <c r="DY117" s="990"/>
      <c r="DZ117" s="991"/>
    </row>
    <row r="118" spans="1:130" s="224" customFormat="1" ht="26.25" customHeight="1" x14ac:dyDescent="0.15">
      <c r="A118" s="939" t="s">
        <v>430</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427</v>
      </c>
      <c r="AB118" s="920"/>
      <c r="AC118" s="920"/>
      <c r="AD118" s="920"/>
      <c r="AE118" s="921"/>
      <c r="AF118" s="919" t="s">
        <v>428</v>
      </c>
      <c r="AG118" s="920"/>
      <c r="AH118" s="920"/>
      <c r="AI118" s="920"/>
      <c r="AJ118" s="921"/>
      <c r="AK118" s="919" t="s">
        <v>302</v>
      </c>
      <c r="AL118" s="920"/>
      <c r="AM118" s="920"/>
      <c r="AN118" s="920"/>
      <c r="AO118" s="921"/>
      <c r="AP118" s="997" t="s">
        <v>429</v>
      </c>
      <c r="AQ118" s="998"/>
      <c r="AR118" s="998"/>
      <c r="AS118" s="998"/>
      <c r="AT118" s="999"/>
      <c r="AU118" s="935"/>
      <c r="AV118" s="936"/>
      <c r="AW118" s="936"/>
      <c r="AX118" s="936"/>
      <c r="AY118" s="936"/>
      <c r="AZ118" s="1000" t="s">
        <v>463</v>
      </c>
      <c r="BA118" s="992"/>
      <c r="BB118" s="992"/>
      <c r="BC118" s="992"/>
      <c r="BD118" s="992"/>
      <c r="BE118" s="992"/>
      <c r="BF118" s="992"/>
      <c r="BG118" s="992"/>
      <c r="BH118" s="992"/>
      <c r="BI118" s="992"/>
      <c r="BJ118" s="992"/>
      <c r="BK118" s="992"/>
      <c r="BL118" s="992"/>
      <c r="BM118" s="992"/>
      <c r="BN118" s="992"/>
      <c r="BO118" s="992"/>
      <c r="BP118" s="993"/>
      <c r="BQ118" s="1026" t="s">
        <v>438</v>
      </c>
      <c r="BR118" s="1027"/>
      <c r="BS118" s="1027"/>
      <c r="BT118" s="1027"/>
      <c r="BU118" s="1027"/>
      <c r="BV118" s="1027" t="s">
        <v>438</v>
      </c>
      <c r="BW118" s="1027"/>
      <c r="BX118" s="1027"/>
      <c r="BY118" s="1027"/>
      <c r="BZ118" s="1027"/>
      <c r="CA118" s="1027" t="s">
        <v>438</v>
      </c>
      <c r="CB118" s="1027"/>
      <c r="CC118" s="1027"/>
      <c r="CD118" s="1027"/>
      <c r="CE118" s="1027"/>
      <c r="CF118" s="947" t="s">
        <v>438</v>
      </c>
      <c r="CG118" s="948"/>
      <c r="CH118" s="948"/>
      <c r="CI118" s="948"/>
      <c r="CJ118" s="948"/>
      <c r="CK118" s="975"/>
      <c r="CL118" s="976"/>
      <c r="CM118" s="949" t="s">
        <v>464</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85" t="s">
        <v>438</v>
      </c>
      <c r="DH118" s="986"/>
      <c r="DI118" s="986"/>
      <c r="DJ118" s="986"/>
      <c r="DK118" s="987"/>
      <c r="DL118" s="988" t="s">
        <v>436</v>
      </c>
      <c r="DM118" s="986"/>
      <c r="DN118" s="986"/>
      <c r="DO118" s="986"/>
      <c r="DP118" s="987"/>
      <c r="DQ118" s="988" t="s">
        <v>438</v>
      </c>
      <c r="DR118" s="986"/>
      <c r="DS118" s="986"/>
      <c r="DT118" s="986"/>
      <c r="DU118" s="987"/>
      <c r="DV118" s="989" t="s">
        <v>438</v>
      </c>
      <c r="DW118" s="990"/>
      <c r="DX118" s="990"/>
      <c r="DY118" s="990"/>
      <c r="DZ118" s="991"/>
    </row>
    <row r="119" spans="1:130" s="224" customFormat="1" ht="26.25" customHeight="1" x14ac:dyDescent="0.15">
      <c r="A119" s="1083" t="s">
        <v>433</v>
      </c>
      <c r="B119" s="974"/>
      <c r="C119" s="956" t="s">
        <v>434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926" t="s">
        <v>440</v>
      </c>
      <c r="AB119" s="927"/>
      <c r="AC119" s="927"/>
      <c r="AD119" s="927"/>
      <c r="AE119" s="928"/>
      <c r="AF119" s="929" t="s">
        <v>438</v>
      </c>
      <c r="AG119" s="927"/>
      <c r="AH119" s="927"/>
      <c r="AI119" s="927"/>
      <c r="AJ119" s="928"/>
      <c r="AK119" s="929" t="s">
        <v>440</v>
      </c>
      <c r="AL119" s="927"/>
      <c r="AM119" s="927"/>
      <c r="AN119" s="927"/>
      <c r="AO119" s="928"/>
      <c r="AP119" s="930" t="s">
        <v>438</v>
      </c>
      <c r="AQ119" s="931"/>
      <c r="AR119" s="931"/>
      <c r="AS119" s="931"/>
      <c r="AT119" s="932"/>
      <c r="AU119" s="937"/>
      <c r="AV119" s="938"/>
      <c r="AW119" s="938"/>
      <c r="AX119" s="938"/>
      <c r="AY119" s="938"/>
      <c r="AZ119" s="245" t="s">
        <v>184</v>
      </c>
      <c r="BA119" s="245"/>
      <c r="BB119" s="245"/>
      <c r="BC119" s="245"/>
      <c r="BD119" s="245"/>
      <c r="BE119" s="245"/>
      <c r="BF119" s="245"/>
      <c r="BG119" s="245"/>
      <c r="BH119" s="245"/>
      <c r="BI119" s="245"/>
      <c r="BJ119" s="245"/>
      <c r="BK119" s="245"/>
      <c r="BL119" s="245"/>
      <c r="BM119" s="245"/>
      <c r="BN119" s="245"/>
      <c r="BO119" s="1004" t="s">
        <v>465</v>
      </c>
      <c r="BP119" s="1032"/>
      <c r="BQ119" s="1026">
        <v>44976413</v>
      </c>
      <c r="BR119" s="1027"/>
      <c r="BS119" s="1027"/>
      <c r="BT119" s="1027"/>
      <c r="BU119" s="1027"/>
      <c r="BV119" s="1027">
        <v>45076216</v>
      </c>
      <c r="BW119" s="1027"/>
      <c r="BX119" s="1027"/>
      <c r="BY119" s="1027"/>
      <c r="BZ119" s="1027"/>
      <c r="CA119" s="1027">
        <v>44304369</v>
      </c>
      <c r="CB119" s="1027"/>
      <c r="CC119" s="1027"/>
      <c r="CD119" s="1027"/>
      <c r="CE119" s="1027"/>
      <c r="CF119" s="1028"/>
      <c r="CG119" s="1029"/>
      <c r="CH119" s="1029"/>
      <c r="CI119" s="1029"/>
      <c r="CJ119" s="1030"/>
      <c r="CK119" s="977"/>
      <c r="CL119" s="978"/>
      <c r="CM119" s="1000" t="s">
        <v>466</v>
      </c>
      <c r="CN119" s="992"/>
      <c r="CO119" s="992"/>
      <c r="CP119" s="992"/>
      <c r="CQ119" s="992"/>
      <c r="CR119" s="992"/>
      <c r="CS119" s="992"/>
      <c r="CT119" s="992"/>
      <c r="CU119" s="992"/>
      <c r="CV119" s="992"/>
      <c r="CW119" s="992"/>
      <c r="CX119" s="992"/>
      <c r="CY119" s="992"/>
      <c r="CZ119" s="992"/>
      <c r="DA119" s="992"/>
      <c r="DB119" s="992"/>
      <c r="DC119" s="992"/>
      <c r="DD119" s="992"/>
      <c r="DE119" s="992"/>
      <c r="DF119" s="993"/>
      <c r="DG119" s="1031" t="s">
        <v>438</v>
      </c>
      <c r="DH119" s="1013"/>
      <c r="DI119" s="1013"/>
      <c r="DJ119" s="1013"/>
      <c r="DK119" s="1014"/>
      <c r="DL119" s="1012" t="s">
        <v>438</v>
      </c>
      <c r="DM119" s="1013"/>
      <c r="DN119" s="1013"/>
      <c r="DO119" s="1013"/>
      <c r="DP119" s="1014"/>
      <c r="DQ119" s="1012" t="s">
        <v>438</v>
      </c>
      <c r="DR119" s="1013"/>
      <c r="DS119" s="1013"/>
      <c r="DT119" s="1013"/>
      <c r="DU119" s="1014"/>
      <c r="DV119" s="1015" t="s">
        <v>438</v>
      </c>
      <c r="DW119" s="1016"/>
      <c r="DX119" s="1016"/>
      <c r="DY119" s="1016"/>
      <c r="DZ119" s="1017"/>
    </row>
    <row r="120" spans="1:130" s="224" customFormat="1" ht="26.25" customHeight="1" x14ac:dyDescent="0.15">
      <c r="A120" s="1084"/>
      <c r="B120" s="976"/>
      <c r="C120" s="949" t="s">
        <v>442</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85" t="s">
        <v>438</v>
      </c>
      <c r="AB120" s="986"/>
      <c r="AC120" s="986"/>
      <c r="AD120" s="986"/>
      <c r="AE120" s="987"/>
      <c r="AF120" s="988" t="s">
        <v>438</v>
      </c>
      <c r="AG120" s="986"/>
      <c r="AH120" s="986"/>
      <c r="AI120" s="986"/>
      <c r="AJ120" s="987"/>
      <c r="AK120" s="988" t="s">
        <v>440</v>
      </c>
      <c r="AL120" s="986"/>
      <c r="AM120" s="986"/>
      <c r="AN120" s="986"/>
      <c r="AO120" s="987"/>
      <c r="AP120" s="989" t="s">
        <v>440</v>
      </c>
      <c r="AQ120" s="990"/>
      <c r="AR120" s="990"/>
      <c r="AS120" s="990"/>
      <c r="AT120" s="991"/>
      <c r="AU120" s="1018" t="s">
        <v>467</v>
      </c>
      <c r="AV120" s="1019"/>
      <c r="AW120" s="1019"/>
      <c r="AX120" s="1019"/>
      <c r="AY120" s="1020"/>
      <c r="AZ120" s="956" t="s">
        <v>468</v>
      </c>
      <c r="BA120" s="924"/>
      <c r="BB120" s="924"/>
      <c r="BC120" s="924"/>
      <c r="BD120" s="924"/>
      <c r="BE120" s="924"/>
      <c r="BF120" s="924"/>
      <c r="BG120" s="924"/>
      <c r="BH120" s="924"/>
      <c r="BI120" s="924"/>
      <c r="BJ120" s="924"/>
      <c r="BK120" s="924"/>
      <c r="BL120" s="924"/>
      <c r="BM120" s="924"/>
      <c r="BN120" s="924"/>
      <c r="BO120" s="924"/>
      <c r="BP120" s="925"/>
      <c r="BQ120" s="957">
        <v>10612658</v>
      </c>
      <c r="BR120" s="958"/>
      <c r="BS120" s="958"/>
      <c r="BT120" s="958"/>
      <c r="BU120" s="958"/>
      <c r="BV120" s="958">
        <v>10200931</v>
      </c>
      <c r="BW120" s="958"/>
      <c r="BX120" s="958"/>
      <c r="BY120" s="958"/>
      <c r="BZ120" s="958"/>
      <c r="CA120" s="958">
        <v>11804064</v>
      </c>
      <c r="CB120" s="958"/>
      <c r="CC120" s="958"/>
      <c r="CD120" s="958"/>
      <c r="CE120" s="958"/>
      <c r="CF120" s="971">
        <v>53.7</v>
      </c>
      <c r="CG120" s="972"/>
      <c r="CH120" s="972"/>
      <c r="CI120" s="972"/>
      <c r="CJ120" s="972"/>
      <c r="CK120" s="1033" t="s">
        <v>469</v>
      </c>
      <c r="CL120" s="1034"/>
      <c r="CM120" s="1034"/>
      <c r="CN120" s="1034"/>
      <c r="CO120" s="1035"/>
      <c r="CP120" s="1041" t="s">
        <v>470</v>
      </c>
      <c r="CQ120" s="1042"/>
      <c r="CR120" s="1042"/>
      <c r="CS120" s="1042"/>
      <c r="CT120" s="1042"/>
      <c r="CU120" s="1042"/>
      <c r="CV120" s="1042"/>
      <c r="CW120" s="1042"/>
      <c r="CX120" s="1042"/>
      <c r="CY120" s="1042"/>
      <c r="CZ120" s="1042"/>
      <c r="DA120" s="1042"/>
      <c r="DB120" s="1042"/>
      <c r="DC120" s="1042"/>
      <c r="DD120" s="1042"/>
      <c r="DE120" s="1042"/>
      <c r="DF120" s="1043"/>
      <c r="DG120" s="957">
        <v>7776256</v>
      </c>
      <c r="DH120" s="958"/>
      <c r="DI120" s="958"/>
      <c r="DJ120" s="958"/>
      <c r="DK120" s="958"/>
      <c r="DL120" s="958">
        <v>7518251</v>
      </c>
      <c r="DM120" s="958"/>
      <c r="DN120" s="958"/>
      <c r="DO120" s="958"/>
      <c r="DP120" s="958"/>
      <c r="DQ120" s="958">
        <v>7155872</v>
      </c>
      <c r="DR120" s="958"/>
      <c r="DS120" s="958"/>
      <c r="DT120" s="958"/>
      <c r="DU120" s="958"/>
      <c r="DV120" s="959">
        <v>32.5</v>
      </c>
      <c r="DW120" s="959"/>
      <c r="DX120" s="959"/>
      <c r="DY120" s="959"/>
      <c r="DZ120" s="960"/>
    </row>
    <row r="121" spans="1:130" s="224" customFormat="1" ht="26.25" customHeight="1" x14ac:dyDescent="0.15">
      <c r="A121" s="1084"/>
      <c r="B121" s="976"/>
      <c r="C121" s="1001" t="s">
        <v>471</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85" t="s">
        <v>440</v>
      </c>
      <c r="AB121" s="986"/>
      <c r="AC121" s="986"/>
      <c r="AD121" s="986"/>
      <c r="AE121" s="987"/>
      <c r="AF121" s="988" t="s">
        <v>440</v>
      </c>
      <c r="AG121" s="986"/>
      <c r="AH121" s="986"/>
      <c r="AI121" s="986"/>
      <c r="AJ121" s="987"/>
      <c r="AK121" s="988" t="s">
        <v>438</v>
      </c>
      <c r="AL121" s="986"/>
      <c r="AM121" s="986"/>
      <c r="AN121" s="986"/>
      <c r="AO121" s="987"/>
      <c r="AP121" s="989" t="s">
        <v>438</v>
      </c>
      <c r="AQ121" s="990"/>
      <c r="AR121" s="990"/>
      <c r="AS121" s="990"/>
      <c r="AT121" s="991"/>
      <c r="AU121" s="1021"/>
      <c r="AV121" s="1022"/>
      <c r="AW121" s="1022"/>
      <c r="AX121" s="1022"/>
      <c r="AY121" s="1023"/>
      <c r="AZ121" s="949" t="s">
        <v>472</v>
      </c>
      <c r="BA121" s="950"/>
      <c r="BB121" s="950"/>
      <c r="BC121" s="950"/>
      <c r="BD121" s="950"/>
      <c r="BE121" s="950"/>
      <c r="BF121" s="950"/>
      <c r="BG121" s="950"/>
      <c r="BH121" s="950"/>
      <c r="BI121" s="950"/>
      <c r="BJ121" s="950"/>
      <c r="BK121" s="950"/>
      <c r="BL121" s="950"/>
      <c r="BM121" s="950"/>
      <c r="BN121" s="950"/>
      <c r="BO121" s="950"/>
      <c r="BP121" s="951"/>
      <c r="BQ121" s="952">
        <v>8767322</v>
      </c>
      <c r="BR121" s="953"/>
      <c r="BS121" s="953"/>
      <c r="BT121" s="953"/>
      <c r="BU121" s="953"/>
      <c r="BV121" s="953">
        <v>9169300</v>
      </c>
      <c r="BW121" s="953"/>
      <c r="BX121" s="953"/>
      <c r="BY121" s="953"/>
      <c r="BZ121" s="953"/>
      <c r="CA121" s="953">
        <v>8597797</v>
      </c>
      <c r="CB121" s="953"/>
      <c r="CC121" s="953"/>
      <c r="CD121" s="953"/>
      <c r="CE121" s="953"/>
      <c r="CF121" s="947">
        <v>39.1</v>
      </c>
      <c r="CG121" s="948"/>
      <c r="CH121" s="948"/>
      <c r="CI121" s="948"/>
      <c r="CJ121" s="948"/>
      <c r="CK121" s="1036"/>
      <c r="CL121" s="1037"/>
      <c r="CM121" s="1037"/>
      <c r="CN121" s="1037"/>
      <c r="CO121" s="1038"/>
      <c r="CP121" s="1046" t="s">
        <v>473</v>
      </c>
      <c r="CQ121" s="1047"/>
      <c r="CR121" s="1047"/>
      <c r="CS121" s="1047"/>
      <c r="CT121" s="1047"/>
      <c r="CU121" s="1047"/>
      <c r="CV121" s="1047"/>
      <c r="CW121" s="1047"/>
      <c r="CX121" s="1047"/>
      <c r="CY121" s="1047"/>
      <c r="CZ121" s="1047"/>
      <c r="DA121" s="1047"/>
      <c r="DB121" s="1047"/>
      <c r="DC121" s="1047"/>
      <c r="DD121" s="1047"/>
      <c r="DE121" s="1047"/>
      <c r="DF121" s="1048"/>
      <c r="DG121" s="952">
        <v>3514</v>
      </c>
      <c r="DH121" s="953"/>
      <c r="DI121" s="953"/>
      <c r="DJ121" s="953"/>
      <c r="DK121" s="953"/>
      <c r="DL121" s="953">
        <v>14332</v>
      </c>
      <c r="DM121" s="953"/>
      <c r="DN121" s="953"/>
      <c r="DO121" s="953"/>
      <c r="DP121" s="953"/>
      <c r="DQ121" s="953">
        <v>15461</v>
      </c>
      <c r="DR121" s="953"/>
      <c r="DS121" s="953"/>
      <c r="DT121" s="953"/>
      <c r="DU121" s="953"/>
      <c r="DV121" s="954">
        <v>0.1</v>
      </c>
      <c r="DW121" s="954"/>
      <c r="DX121" s="954"/>
      <c r="DY121" s="954"/>
      <c r="DZ121" s="955"/>
    </row>
    <row r="122" spans="1:130" s="224" customFormat="1" ht="26.25" customHeight="1" x14ac:dyDescent="0.15">
      <c r="A122" s="1084"/>
      <c r="B122" s="976"/>
      <c r="C122" s="949" t="s">
        <v>453</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85" t="s">
        <v>440</v>
      </c>
      <c r="AB122" s="986"/>
      <c r="AC122" s="986"/>
      <c r="AD122" s="986"/>
      <c r="AE122" s="987"/>
      <c r="AF122" s="988" t="s">
        <v>438</v>
      </c>
      <c r="AG122" s="986"/>
      <c r="AH122" s="986"/>
      <c r="AI122" s="986"/>
      <c r="AJ122" s="987"/>
      <c r="AK122" s="988" t="s">
        <v>438</v>
      </c>
      <c r="AL122" s="986"/>
      <c r="AM122" s="986"/>
      <c r="AN122" s="986"/>
      <c r="AO122" s="987"/>
      <c r="AP122" s="989" t="s">
        <v>438</v>
      </c>
      <c r="AQ122" s="990"/>
      <c r="AR122" s="990"/>
      <c r="AS122" s="990"/>
      <c r="AT122" s="991"/>
      <c r="AU122" s="1021"/>
      <c r="AV122" s="1022"/>
      <c r="AW122" s="1022"/>
      <c r="AX122" s="1022"/>
      <c r="AY122" s="1023"/>
      <c r="AZ122" s="1000" t="s">
        <v>474</v>
      </c>
      <c r="BA122" s="992"/>
      <c r="BB122" s="992"/>
      <c r="BC122" s="992"/>
      <c r="BD122" s="992"/>
      <c r="BE122" s="992"/>
      <c r="BF122" s="992"/>
      <c r="BG122" s="992"/>
      <c r="BH122" s="992"/>
      <c r="BI122" s="992"/>
      <c r="BJ122" s="992"/>
      <c r="BK122" s="992"/>
      <c r="BL122" s="992"/>
      <c r="BM122" s="992"/>
      <c r="BN122" s="992"/>
      <c r="BO122" s="992"/>
      <c r="BP122" s="993"/>
      <c r="BQ122" s="1026">
        <v>30792104</v>
      </c>
      <c r="BR122" s="1027"/>
      <c r="BS122" s="1027"/>
      <c r="BT122" s="1027"/>
      <c r="BU122" s="1027"/>
      <c r="BV122" s="1027">
        <v>30235059</v>
      </c>
      <c r="BW122" s="1027"/>
      <c r="BX122" s="1027"/>
      <c r="BY122" s="1027"/>
      <c r="BZ122" s="1027"/>
      <c r="CA122" s="1027">
        <v>29315443</v>
      </c>
      <c r="CB122" s="1027"/>
      <c r="CC122" s="1027"/>
      <c r="CD122" s="1027"/>
      <c r="CE122" s="1027"/>
      <c r="CF122" s="1044">
        <v>133.30000000000001</v>
      </c>
      <c r="CG122" s="1045"/>
      <c r="CH122" s="1045"/>
      <c r="CI122" s="1045"/>
      <c r="CJ122" s="1045"/>
      <c r="CK122" s="1036"/>
      <c r="CL122" s="1037"/>
      <c r="CM122" s="1037"/>
      <c r="CN122" s="1037"/>
      <c r="CO122" s="1038"/>
      <c r="CP122" s="1046" t="s">
        <v>475</v>
      </c>
      <c r="CQ122" s="1047"/>
      <c r="CR122" s="1047"/>
      <c r="CS122" s="1047"/>
      <c r="CT122" s="1047"/>
      <c r="CU122" s="1047"/>
      <c r="CV122" s="1047"/>
      <c r="CW122" s="1047"/>
      <c r="CX122" s="1047"/>
      <c r="CY122" s="1047"/>
      <c r="CZ122" s="1047"/>
      <c r="DA122" s="1047"/>
      <c r="DB122" s="1047"/>
      <c r="DC122" s="1047"/>
      <c r="DD122" s="1047"/>
      <c r="DE122" s="1047"/>
      <c r="DF122" s="1048"/>
      <c r="DG122" s="952" t="s">
        <v>440</v>
      </c>
      <c r="DH122" s="953"/>
      <c r="DI122" s="953"/>
      <c r="DJ122" s="953"/>
      <c r="DK122" s="953"/>
      <c r="DL122" s="953" t="s">
        <v>438</v>
      </c>
      <c r="DM122" s="953"/>
      <c r="DN122" s="953"/>
      <c r="DO122" s="953"/>
      <c r="DP122" s="953"/>
      <c r="DQ122" s="953" t="s">
        <v>440</v>
      </c>
      <c r="DR122" s="953"/>
      <c r="DS122" s="953"/>
      <c r="DT122" s="953"/>
      <c r="DU122" s="953"/>
      <c r="DV122" s="954" t="s">
        <v>438</v>
      </c>
      <c r="DW122" s="954"/>
      <c r="DX122" s="954"/>
      <c r="DY122" s="954"/>
      <c r="DZ122" s="955"/>
    </row>
    <row r="123" spans="1:130" s="224" customFormat="1" ht="26.25" customHeight="1" x14ac:dyDescent="0.15">
      <c r="A123" s="1084"/>
      <c r="B123" s="976"/>
      <c r="C123" s="949" t="s">
        <v>459</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85" t="s">
        <v>440</v>
      </c>
      <c r="AB123" s="986"/>
      <c r="AC123" s="986"/>
      <c r="AD123" s="986"/>
      <c r="AE123" s="987"/>
      <c r="AF123" s="988" t="s">
        <v>438</v>
      </c>
      <c r="AG123" s="986"/>
      <c r="AH123" s="986"/>
      <c r="AI123" s="986"/>
      <c r="AJ123" s="987"/>
      <c r="AK123" s="988" t="s">
        <v>440</v>
      </c>
      <c r="AL123" s="986"/>
      <c r="AM123" s="986"/>
      <c r="AN123" s="986"/>
      <c r="AO123" s="987"/>
      <c r="AP123" s="989" t="s">
        <v>440</v>
      </c>
      <c r="AQ123" s="990"/>
      <c r="AR123" s="990"/>
      <c r="AS123" s="990"/>
      <c r="AT123" s="991"/>
      <c r="AU123" s="1024"/>
      <c r="AV123" s="1025"/>
      <c r="AW123" s="1025"/>
      <c r="AX123" s="1025"/>
      <c r="AY123" s="1025"/>
      <c r="AZ123" s="245" t="s">
        <v>184</v>
      </c>
      <c r="BA123" s="245"/>
      <c r="BB123" s="245"/>
      <c r="BC123" s="245"/>
      <c r="BD123" s="245"/>
      <c r="BE123" s="245"/>
      <c r="BF123" s="245"/>
      <c r="BG123" s="245"/>
      <c r="BH123" s="245"/>
      <c r="BI123" s="245"/>
      <c r="BJ123" s="245"/>
      <c r="BK123" s="245"/>
      <c r="BL123" s="245"/>
      <c r="BM123" s="245"/>
      <c r="BN123" s="245"/>
      <c r="BO123" s="1004" t="s">
        <v>476</v>
      </c>
      <c r="BP123" s="1032"/>
      <c r="BQ123" s="1090">
        <v>50172084</v>
      </c>
      <c r="BR123" s="1091"/>
      <c r="BS123" s="1091"/>
      <c r="BT123" s="1091"/>
      <c r="BU123" s="1091"/>
      <c r="BV123" s="1091">
        <v>49605290</v>
      </c>
      <c r="BW123" s="1091"/>
      <c r="BX123" s="1091"/>
      <c r="BY123" s="1091"/>
      <c r="BZ123" s="1091"/>
      <c r="CA123" s="1091">
        <v>49717304</v>
      </c>
      <c r="CB123" s="1091"/>
      <c r="CC123" s="1091"/>
      <c r="CD123" s="1091"/>
      <c r="CE123" s="1091"/>
      <c r="CF123" s="1028"/>
      <c r="CG123" s="1029"/>
      <c r="CH123" s="1029"/>
      <c r="CI123" s="1029"/>
      <c r="CJ123" s="1030"/>
      <c r="CK123" s="1036"/>
      <c r="CL123" s="1037"/>
      <c r="CM123" s="1037"/>
      <c r="CN123" s="1037"/>
      <c r="CO123" s="1038"/>
      <c r="CP123" s="1046" t="s">
        <v>477</v>
      </c>
      <c r="CQ123" s="1047"/>
      <c r="CR123" s="1047"/>
      <c r="CS123" s="1047"/>
      <c r="CT123" s="1047"/>
      <c r="CU123" s="1047"/>
      <c r="CV123" s="1047"/>
      <c r="CW123" s="1047"/>
      <c r="CX123" s="1047"/>
      <c r="CY123" s="1047"/>
      <c r="CZ123" s="1047"/>
      <c r="DA123" s="1047"/>
      <c r="DB123" s="1047"/>
      <c r="DC123" s="1047"/>
      <c r="DD123" s="1047"/>
      <c r="DE123" s="1047"/>
      <c r="DF123" s="1048"/>
      <c r="DG123" s="985" t="s">
        <v>437</v>
      </c>
      <c r="DH123" s="986"/>
      <c r="DI123" s="986"/>
      <c r="DJ123" s="986"/>
      <c r="DK123" s="987"/>
      <c r="DL123" s="988" t="s">
        <v>437</v>
      </c>
      <c r="DM123" s="986"/>
      <c r="DN123" s="986"/>
      <c r="DO123" s="986"/>
      <c r="DP123" s="987"/>
      <c r="DQ123" s="988" t="s">
        <v>478</v>
      </c>
      <c r="DR123" s="986"/>
      <c r="DS123" s="986"/>
      <c r="DT123" s="986"/>
      <c r="DU123" s="987"/>
      <c r="DV123" s="989" t="s">
        <v>437</v>
      </c>
      <c r="DW123" s="990"/>
      <c r="DX123" s="990"/>
      <c r="DY123" s="990"/>
      <c r="DZ123" s="991"/>
    </row>
    <row r="124" spans="1:130" s="224" customFormat="1" ht="26.25" customHeight="1" thickBot="1" x14ac:dyDescent="0.2">
      <c r="A124" s="1084"/>
      <c r="B124" s="976"/>
      <c r="C124" s="949" t="s">
        <v>462</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85" t="s">
        <v>479</v>
      </c>
      <c r="AB124" s="986"/>
      <c r="AC124" s="986"/>
      <c r="AD124" s="986"/>
      <c r="AE124" s="987"/>
      <c r="AF124" s="988" t="s">
        <v>480</v>
      </c>
      <c r="AG124" s="986"/>
      <c r="AH124" s="986"/>
      <c r="AI124" s="986"/>
      <c r="AJ124" s="987"/>
      <c r="AK124" s="988" t="s">
        <v>480</v>
      </c>
      <c r="AL124" s="986"/>
      <c r="AM124" s="986"/>
      <c r="AN124" s="986"/>
      <c r="AO124" s="987"/>
      <c r="AP124" s="989" t="s">
        <v>440</v>
      </c>
      <c r="AQ124" s="990"/>
      <c r="AR124" s="990"/>
      <c r="AS124" s="990"/>
      <c r="AT124" s="991"/>
      <c r="AU124" s="1086" t="s">
        <v>481</v>
      </c>
      <c r="AV124" s="1087"/>
      <c r="AW124" s="1087"/>
      <c r="AX124" s="1087"/>
      <c r="AY124" s="1087"/>
      <c r="AZ124" s="1087"/>
      <c r="BA124" s="1087"/>
      <c r="BB124" s="1087"/>
      <c r="BC124" s="1087"/>
      <c r="BD124" s="1087"/>
      <c r="BE124" s="1087"/>
      <c r="BF124" s="1087"/>
      <c r="BG124" s="1087"/>
      <c r="BH124" s="1087"/>
      <c r="BI124" s="1087"/>
      <c r="BJ124" s="1087"/>
      <c r="BK124" s="1087"/>
      <c r="BL124" s="1087"/>
      <c r="BM124" s="1087"/>
      <c r="BN124" s="1087"/>
      <c r="BO124" s="1087"/>
      <c r="BP124" s="1088"/>
      <c r="BQ124" s="1089" t="s">
        <v>440</v>
      </c>
      <c r="BR124" s="1054"/>
      <c r="BS124" s="1054"/>
      <c r="BT124" s="1054"/>
      <c r="BU124" s="1054"/>
      <c r="BV124" s="1054" t="s">
        <v>479</v>
      </c>
      <c r="BW124" s="1054"/>
      <c r="BX124" s="1054"/>
      <c r="BY124" s="1054"/>
      <c r="BZ124" s="1054"/>
      <c r="CA124" s="1054" t="s">
        <v>482</v>
      </c>
      <c r="CB124" s="1054"/>
      <c r="CC124" s="1054"/>
      <c r="CD124" s="1054"/>
      <c r="CE124" s="1054"/>
      <c r="CF124" s="1055"/>
      <c r="CG124" s="1056"/>
      <c r="CH124" s="1056"/>
      <c r="CI124" s="1056"/>
      <c r="CJ124" s="1057"/>
      <c r="CK124" s="1039"/>
      <c r="CL124" s="1039"/>
      <c r="CM124" s="1039"/>
      <c r="CN124" s="1039"/>
      <c r="CO124" s="1040"/>
      <c r="CP124" s="1046" t="s">
        <v>483</v>
      </c>
      <c r="CQ124" s="1047"/>
      <c r="CR124" s="1047"/>
      <c r="CS124" s="1047"/>
      <c r="CT124" s="1047"/>
      <c r="CU124" s="1047"/>
      <c r="CV124" s="1047"/>
      <c r="CW124" s="1047"/>
      <c r="CX124" s="1047"/>
      <c r="CY124" s="1047"/>
      <c r="CZ124" s="1047"/>
      <c r="DA124" s="1047"/>
      <c r="DB124" s="1047"/>
      <c r="DC124" s="1047"/>
      <c r="DD124" s="1047"/>
      <c r="DE124" s="1047"/>
      <c r="DF124" s="1048"/>
      <c r="DG124" s="1031" t="s">
        <v>480</v>
      </c>
      <c r="DH124" s="1013"/>
      <c r="DI124" s="1013"/>
      <c r="DJ124" s="1013"/>
      <c r="DK124" s="1014"/>
      <c r="DL124" s="1012" t="s">
        <v>437</v>
      </c>
      <c r="DM124" s="1013"/>
      <c r="DN124" s="1013"/>
      <c r="DO124" s="1013"/>
      <c r="DP124" s="1014"/>
      <c r="DQ124" s="1012" t="s">
        <v>390</v>
      </c>
      <c r="DR124" s="1013"/>
      <c r="DS124" s="1013"/>
      <c r="DT124" s="1013"/>
      <c r="DU124" s="1014"/>
      <c r="DV124" s="1015" t="s">
        <v>390</v>
      </c>
      <c r="DW124" s="1016"/>
      <c r="DX124" s="1016"/>
      <c r="DY124" s="1016"/>
      <c r="DZ124" s="1017"/>
    </row>
    <row r="125" spans="1:130" s="224" customFormat="1" ht="26.25" customHeight="1" x14ac:dyDescent="0.15">
      <c r="A125" s="1084"/>
      <c r="B125" s="976"/>
      <c r="C125" s="949" t="s">
        <v>464</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85" t="s">
        <v>440</v>
      </c>
      <c r="AB125" s="986"/>
      <c r="AC125" s="986"/>
      <c r="AD125" s="986"/>
      <c r="AE125" s="987"/>
      <c r="AF125" s="988" t="s">
        <v>484</v>
      </c>
      <c r="AG125" s="986"/>
      <c r="AH125" s="986"/>
      <c r="AI125" s="986"/>
      <c r="AJ125" s="987"/>
      <c r="AK125" s="988" t="s">
        <v>485</v>
      </c>
      <c r="AL125" s="986"/>
      <c r="AM125" s="986"/>
      <c r="AN125" s="986"/>
      <c r="AO125" s="987"/>
      <c r="AP125" s="989" t="s">
        <v>480</v>
      </c>
      <c r="AQ125" s="990"/>
      <c r="AR125" s="990"/>
      <c r="AS125" s="990"/>
      <c r="AT125" s="99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49" t="s">
        <v>486</v>
      </c>
      <c r="CL125" s="1034"/>
      <c r="CM125" s="1034"/>
      <c r="CN125" s="1034"/>
      <c r="CO125" s="1035"/>
      <c r="CP125" s="956" t="s">
        <v>487</v>
      </c>
      <c r="CQ125" s="924"/>
      <c r="CR125" s="924"/>
      <c r="CS125" s="924"/>
      <c r="CT125" s="924"/>
      <c r="CU125" s="924"/>
      <c r="CV125" s="924"/>
      <c r="CW125" s="924"/>
      <c r="CX125" s="924"/>
      <c r="CY125" s="924"/>
      <c r="CZ125" s="924"/>
      <c r="DA125" s="924"/>
      <c r="DB125" s="924"/>
      <c r="DC125" s="924"/>
      <c r="DD125" s="924"/>
      <c r="DE125" s="924"/>
      <c r="DF125" s="925"/>
      <c r="DG125" s="957" t="s">
        <v>485</v>
      </c>
      <c r="DH125" s="958"/>
      <c r="DI125" s="958"/>
      <c r="DJ125" s="958"/>
      <c r="DK125" s="958"/>
      <c r="DL125" s="958" t="s">
        <v>485</v>
      </c>
      <c r="DM125" s="958"/>
      <c r="DN125" s="958"/>
      <c r="DO125" s="958"/>
      <c r="DP125" s="958"/>
      <c r="DQ125" s="958" t="s">
        <v>479</v>
      </c>
      <c r="DR125" s="958"/>
      <c r="DS125" s="958"/>
      <c r="DT125" s="958"/>
      <c r="DU125" s="958"/>
      <c r="DV125" s="959" t="s">
        <v>484</v>
      </c>
      <c r="DW125" s="959"/>
      <c r="DX125" s="959"/>
      <c r="DY125" s="959"/>
      <c r="DZ125" s="960"/>
    </row>
    <row r="126" spans="1:130" s="224" customFormat="1" ht="26.25" customHeight="1" thickBot="1" x14ac:dyDescent="0.2">
      <c r="A126" s="1084"/>
      <c r="B126" s="976"/>
      <c r="C126" s="949" t="s">
        <v>466</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85" t="s">
        <v>488</v>
      </c>
      <c r="AB126" s="986"/>
      <c r="AC126" s="986"/>
      <c r="AD126" s="986"/>
      <c r="AE126" s="987"/>
      <c r="AF126" s="988" t="s">
        <v>485</v>
      </c>
      <c r="AG126" s="986"/>
      <c r="AH126" s="986"/>
      <c r="AI126" s="986"/>
      <c r="AJ126" s="987"/>
      <c r="AK126" s="988" t="s">
        <v>480</v>
      </c>
      <c r="AL126" s="986"/>
      <c r="AM126" s="986"/>
      <c r="AN126" s="986"/>
      <c r="AO126" s="987"/>
      <c r="AP126" s="989" t="s">
        <v>440</v>
      </c>
      <c r="AQ126" s="990"/>
      <c r="AR126" s="990"/>
      <c r="AS126" s="990"/>
      <c r="AT126" s="99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50"/>
      <c r="CL126" s="1037"/>
      <c r="CM126" s="1037"/>
      <c r="CN126" s="1037"/>
      <c r="CO126" s="1038"/>
      <c r="CP126" s="949" t="s">
        <v>489</v>
      </c>
      <c r="CQ126" s="950"/>
      <c r="CR126" s="950"/>
      <c r="CS126" s="950"/>
      <c r="CT126" s="950"/>
      <c r="CU126" s="950"/>
      <c r="CV126" s="950"/>
      <c r="CW126" s="950"/>
      <c r="CX126" s="950"/>
      <c r="CY126" s="950"/>
      <c r="CZ126" s="950"/>
      <c r="DA126" s="950"/>
      <c r="DB126" s="950"/>
      <c r="DC126" s="950"/>
      <c r="DD126" s="950"/>
      <c r="DE126" s="950"/>
      <c r="DF126" s="951"/>
      <c r="DG126" s="952" t="s">
        <v>490</v>
      </c>
      <c r="DH126" s="953"/>
      <c r="DI126" s="953"/>
      <c r="DJ126" s="953"/>
      <c r="DK126" s="953"/>
      <c r="DL126" s="953" t="s">
        <v>491</v>
      </c>
      <c r="DM126" s="953"/>
      <c r="DN126" s="953"/>
      <c r="DO126" s="953"/>
      <c r="DP126" s="953"/>
      <c r="DQ126" s="953" t="s">
        <v>440</v>
      </c>
      <c r="DR126" s="953"/>
      <c r="DS126" s="953"/>
      <c r="DT126" s="953"/>
      <c r="DU126" s="953"/>
      <c r="DV126" s="954" t="s">
        <v>390</v>
      </c>
      <c r="DW126" s="954"/>
      <c r="DX126" s="954"/>
      <c r="DY126" s="954"/>
      <c r="DZ126" s="955"/>
    </row>
    <row r="127" spans="1:130" s="224" customFormat="1" ht="26.25" customHeight="1" x14ac:dyDescent="0.15">
      <c r="A127" s="1085"/>
      <c r="B127" s="978"/>
      <c r="C127" s="1000" t="s">
        <v>492</v>
      </c>
      <c r="D127" s="992"/>
      <c r="E127" s="992"/>
      <c r="F127" s="992"/>
      <c r="G127" s="992"/>
      <c r="H127" s="992"/>
      <c r="I127" s="992"/>
      <c r="J127" s="992"/>
      <c r="K127" s="992"/>
      <c r="L127" s="992"/>
      <c r="M127" s="992"/>
      <c r="N127" s="992"/>
      <c r="O127" s="992"/>
      <c r="P127" s="992"/>
      <c r="Q127" s="992"/>
      <c r="R127" s="992"/>
      <c r="S127" s="992"/>
      <c r="T127" s="992"/>
      <c r="U127" s="992"/>
      <c r="V127" s="992"/>
      <c r="W127" s="992"/>
      <c r="X127" s="992"/>
      <c r="Y127" s="992"/>
      <c r="Z127" s="993"/>
      <c r="AA127" s="985" t="s">
        <v>480</v>
      </c>
      <c r="AB127" s="986"/>
      <c r="AC127" s="986"/>
      <c r="AD127" s="986"/>
      <c r="AE127" s="987"/>
      <c r="AF127" s="988" t="s">
        <v>479</v>
      </c>
      <c r="AG127" s="986"/>
      <c r="AH127" s="986"/>
      <c r="AI127" s="986"/>
      <c r="AJ127" s="987"/>
      <c r="AK127" s="988" t="s">
        <v>437</v>
      </c>
      <c r="AL127" s="986"/>
      <c r="AM127" s="986"/>
      <c r="AN127" s="986"/>
      <c r="AO127" s="987"/>
      <c r="AP127" s="989" t="s">
        <v>437</v>
      </c>
      <c r="AQ127" s="990"/>
      <c r="AR127" s="990"/>
      <c r="AS127" s="990"/>
      <c r="AT127" s="991"/>
      <c r="AU127" s="226"/>
      <c r="AV127" s="226"/>
      <c r="AW127" s="226"/>
      <c r="AX127" s="1058" t="s">
        <v>493</v>
      </c>
      <c r="AY127" s="1059"/>
      <c r="AZ127" s="1059"/>
      <c r="BA127" s="1059"/>
      <c r="BB127" s="1059"/>
      <c r="BC127" s="1059"/>
      <c r="BD127" s="1059"/>
      <c r="BE127" s="1060"/>
      <c r="BF127" s="1061" t="s">
        <v>494</v>
      </c>
      <c r="BG127" s="1059"/>
      <c r="BH127" s="1059"/>
      <c r="BI127" s="1059"/>
      <c r="BJ127" s="1059"/>
      <c r="BK127" s="1059"/>
      <c r="BL127" s="1060"/>
      <c r="BM127" s="1061" t="s">
        <v>495</v>
      </c>
      <c r="BN127" s="1059"/>
      <c r="BO127" s="1059"/>
      <c r="BP127" s="1059"/>
      <c r="BQ127" s="1059"/>
      <c r="BR127" s="1059"/>
      <c r="BS127" s="1060"/>
      <c r="BT127" s="1061" t="s">
        <v>496</v>
      </c>
      <c r="BU127" s="1059"/>
      <c r="BV127" s="1059"/>
      <c r="BW127" s="1059"/>
      <c r="BX127" s="1059"/>
      <c r="BY127" s="1059"/>
      <c r="BZ127" s="1082"/>
      <c r="CA127" s="226"/>
      <c r="CB127" s="226"/>
      <c r="CC127" s="226"/>
      <c r="CD127" s="249"/>
      <c r="CE127" s="249"/>
      <c r="CF127" s="249"/>
      <c r="CG127" s="226"/>
      <c r="CH127" s="226"/>
      <c r="CI127" s="226"/>
      <c r="CJ127" s="248"/>
      <c r="CK127" s="1050"/>
      <c r="CL127" s="1037"/>
      <c r="CM127" s="1037"/>
      <c r="CN127" s="1037"/>
      <c r="CO127" s="1038"/>
      <c r="CP127" s="949" t="s">
        <v>497</v>
      </c>
      <c r="CQ127" s="950"/>
      <c r="CR127" s="950"/>
      <c r="CS127" s="950"/>
      <c r="CT127" s="950"/>
      <c r="CU127" s="950"/>
      <c r="CV127" s="950"/>
      <c r="CW127" s="950"/>
      <c r="CX127" s="950"/>
      <c r="CY127" s="950"/>
      <c r="CZ127" s="950"/>
      <c r="DA127" s="950"/>
      <c r="DB127" s="950"/>
      <c r="DC127" s="950"/>
      <c r="DD127" s="950"/>
      <c r="DE127" s="950"/>
      <c r="DF127" s="951"/>
      <c r="DG127" s="952" t="s">
        <v>480</v>
      </c>
      <c r="DH127" s="953"/>
      <c r="DI127" s="953"/>
      <c r="DJ127" s="953"/>
      <c r="DK127" s="953"/>
      <c r="DL127" s="953" t="s">
        <v>479</v>
      </c>
      <c r="DM127" s="953"/>
      <c r="DN127" s="953"/>
      <c r="DO127" s="953"/>
      <c r="DP127" s="953"/>
      <c r="DQ127" s="953" t="s">
        <v>498</v>
      </c>
      <c r="DR127" s="953"/>
      <c r="DS127" s="953"/>
      <c r="DT127" s="953"/>
      <c r="DU127" s="953"/>
      <c r="DV127" s="954" t="s">
        <v>440</v>
      </c>
      <c r="DW127" s="954"/>
      <c r="DX127" s="954"/>
      <c r="DY127" s="954"/>
      <c r="DZ127" s="955"/>
    </row>
    <row r="128" spans="1:130" s="224" customFormat="1" ht="26.25" customHeight="1" thickBot="1" x14ac:dyDescent="0.2">
      <c r="A128" s="1068" t="s">
        <v>499</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500</v>
      </c>
      <c r="X128" s="1070"/>
      <c r="Y128" s="1070"/>
      <c r="Z128" s="1071"/>
      <c r="AA128" s="1072">
        <v>851134</v>
      </c>
      <c r="AB128" s="1073"/>
      <c r="AC128" s="1073"/>
      <c r="AD128" s="1073"/>
      <c r="AE128" s="1074"/>
      <c r="AF128" s="1075">
        <v>888093</v>
      </c>
      <c r="AG128" s="1073"/>
      <c r="AH128" s="1073"/>
      <c r="AI128" s="1073"/>
      <c r="AJ128" s="1074"/>
      <c r="AK128" s="1075">
        <v>829613</v>
      </c>
      <c r="AL128" s="1073"/>
      <c r="AM128" s="1073"/>
      <c r="AN128" s="1073"/>
      <c r="AO128" s="1074"/>
      <c r="AP128" s="1076"/>
      <c r="AQ128" s="1077"/>
      <c r="AR128" s="1077"/>
      <c r="AS128" s="1077"/>
      <c r="AT128" s="1078"/>
      <c r="AU128" s="226"/>
      <c r="AV128" s="226"/>
      <c r="AW128" s="226"/>
      <c r="AX128" s="923" t="s">
        <v>501</v>
      </c>
      <c r="AY128" s="924"/>
      <c r="AZ128" s="924"/>
      <c r="BA128" s="924"/>
      <c r="BB128" s="924"/>
      <c r="BC128" s="924"/>
      <c r="BD128" s="924"/>
      <c r="BE128" s="925"/>
      <c r="BF128" s="1079" t="s">
        <v>478</v>
      </c>
      <c r="BG128" s="1080"/>
      <c r="BH128" s="1080"/>
      <c r="BI128" s="1080"/>
      <c r="BJ128" s="1080"/>
      <c r="BK128" s="1080"/>
      <c r="BL128" s="1081"/>
      <c r="BM128" s="1079">
        <v>12.11</v>
      </c>
      <c r="BN128" s="1080"/>
      <c r="BO128" s="1080"/>
      <c r="BP128" s="1080"/>
      <c r="BQ128" s="1080"/>
      <c r="BR128" s="1080"/>
      <c r="BS128" s="1081"/>
      <c r="BT128" s="1079">
        <v>20</v>
      </c>
      <c r="BU128" s="1080"/>
      <c r="BV128" s="1080"/>
      <c r="BW128" s="1080"/>
      <c r="BX128" s="1080"/>
      <c r="BY128" s="1080"/>
      <c r="BZ128" s="1103"/>
      <c r="CA128" s="249"/>
      <c r="CB128" s="249"/>
      <c r="CC128" s="249"/>
      <c r="CD128" s="249"/>
      <c r="CE128" s="249"/>
      <c r="CF128" s="249"/>
      <c r="CG128" s="226"/>
      <c r="CH128" s="226"/>
      <c r="CI128" s="226"/>
      <c r="CJ128" s="248"/>
      <c r="CK128" s="1051"/>
      <c r="CL128" s="1052"/>
      <c r="CM128" s="1052"/>
      <c r="CN128" s="1052"/>
      <c r="CO128" s="1053"/>
      <c r="CP128" s="1062" t="s">
        <v>502</v>
      </c>
      <c r="CQ128" s="753"/>
      <c r="CR128" s="753"/>
      <c r="CS128" s="753"/>
      <c r="CT128" s="753"/>
      <c r="CU128" s="753"/>
      <c r="CV128" s="753"/>
      <c r="CW128" s="753"/>
      <c r="CX128" s="753"/>
      <c r="CY128" s="753"/>
      <c r="CZ128" s="753"/>
      <c r="DA128" s="753"/>
      <c r="DB128" s="753"/>
      <c r="DC128" s="753"/>
      <c r="DD128" s="753"/>
      <c r="DE128" s="753"/>
      <c r="DF128" s="1063"/>
      <c r="DG128" s="1064" t="s">
        <v>479</v>
      </c>
      <c r="DH128" s="1065"/>
      <c r="DI128" s="1065"/>
      <c r="DJ128" s="1065"/>
      <c r="DK128" s="1065"/>
      <c r="DL128" s="1065" t="s">
        <v>480</v>
      </c>
      <c r="DM128" s="1065"/>
      <c r="DN128" s="1065"/>
      <c r="DO128" s="1065"/>
      <c r="DP128" s="1065"/>
      <c r="DQ128" s="1065" t="s">
        <v>490</v>
      </c>
      <c r="DR128" s="1065"/>
      <c r="DS128" s="1065"/>
      <c r="DT128" s="1065"/>
      <c r="DU128" s="1065"/>
      <c r="DV128" s="1066" t="s">
        <v>440</v>
      </c>
      <c r="DW128" s="1066"/>
      <c r="DX128" s="1066"/>
      <c r="DY128" s="1066"/>
      <c r="DZ128" s="1067"/>
    </row>
    <row r="129" spans="1:131" s="224" customFormat="1" ht="26.25" customHeight="1" x14ac:dyDescent="0.15">
      <c r="A129" s="961" t="s">
        <v>105</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7" t="s">
        <v>503</v>
      </c>
      <c r="X129" s="1098"/>
      <c r="Y129" s="1098"/>
      <c r="Z129" s="1099"/>
      <c r="AA129" s="985">
        <v>22715498</v>
      </c>
      <c r="AB129" s="986"/>
      <c r="AC129" s="986"/>
      <c r="AD129" s="986"/>
      <c r="AE129" s="987"/>
      <c r="AF129" s="988">
        <v>23452377</v>
      </c>
      <c r="AG129" s="986"/>
      <c r="AH129" s="986"/>
      <c r="AI129" s="986"/>
      <c r="AJ129" s="987"/>
      <c r="AK129" s="988">
        <v>24655671</v>
      </c>
      <c r="AL129" s="986"/>
      <c r="AM129" s="986"/>
      <c r="AN129" s="986"/>
      <c r="AO129" s="987"/>
      <c r="AP129" s="1100"/>
      <c r="AQ129" s="1101"/>
      <c r="AR129" s="1101"/>
      <c r="AS129" s="1101"/>
      <c r="AT129" s="1102"/>
      <c r="AU129" s="227"/>
      <c r="AV129" s="227"/>
      <c r="AW129" s="227"/>
      <c r="AX129" s="1092" t="s">
        <v>504</v>
      </c>
      <c r="AY129" s="950"/>
      <c r="AZ129" s="950"/>
      <c r="BA129" s="950"/>
      <c r="BB129" s="950"/>
      <c r="BC129" s="950"/>
      <c r="BD129" s="950"/>
      <c r="BE129" s="951"/>
      <c r="BF129" s="1093" t="s">
        <v>490</v>
      </c>
      <c r="BG129" s="1094"/>
      <c r="BH129" s="1094"/>
      <c r="BI129" s="1094"/>
      <c r="BJ129" s="1094"/>
      <c r="BK129" s="1094"/>
      <c r="BL129" s="1095"/>
      <c r="BM129" s="1093">
        <v>17.11</v>
      </c>
      <c r="BN129" s="1094"/>
      <c r="BO129" s="1094"/>
      <c r="BP129" s="1094"/>
      <c r="BQ129" s="1094"/>
      <c r="BR129" s="1094"/>
      <c r="BS129" s="1095"/>
      <c r="BT129" s="1093">
        <v>30</v>
      </c>
      <c r="BU129" s="1094"/>
      <c r="BV129" s="1094"/>
      <c r="BW129" s="1094"/>
      <c r="BX129" s="1094"/>
      <c r="BY129" s="1094"/>
      <c r="BZ129" s="109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61" t="s">
        <v>505</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7" t="s">
        <v>506</v>
      </c>
      <c r="X130" s="1098"/>
      <c r="Y130" s="1098"/>
      <c r="Z130" s="1099"/>
      <c r="AA130" s="985">
        <v>2646235</v>
      </c>
      <c r="AB130" s="986"/>
      <c r="AC130" s="986"/>
      <c r="AD130" s="986"/>
      <c r="AE130" s="987"/>
      <c r="AF130" s="988">
        <v>2666197</v>
      </c>
      <c r="AG130" s="986"/>
      <c r="AH130" s="986"/>
      <c r="AI130" s="986"/>
      <c r="AJ130" s="987"/>
      <c r="AK130" s="988">
        <v>2656411</v>
      </c>
      <c r="AL130" s="986"/>
      <c r="AM130" s="986"/>
      <c r="AN130" s="986"/>
      <c r="AO130" s="987"/>
      <c r="AP130" s="1100"/>
      <c r="AQ130" s="1101"/>
      <c r="AR130" s="1101"/>
      <c r="AS130" s="1101"/>
      <c r="AT130" s="1102"/>
      <c r="AU130" s="227"/>
      <c r="AV130" s="227"/>
      <c r="AW130" s="227"/>
      <c r="AX130" s="1092" t="s">
        <v>507</v>
      </c>
      <c r="AY130" s="950"/>
      <c r="AZ130" s="950"/>
      <c r="BA130" s="950"/>
      <c r="BB130" s="950"/>
      <c r="BC130" s="950"/>
      <c r="BD130" s="950"/>
      <c r="BE130" s="951"/>
      <c r="BF130" s="1128">
        <v>-1.1000000000000001</v>
      </c>
      <c r="BG130" s="1129"/>
      <c r="BH130" s="1129"/>
      <c r="BI130" s="1129"/>
      <c r="BJ130" s="1129"/>
      <c r="BK130" s="1129"/>
      <c r="BL130" s="1130"/>
      <c r="BM130" s="1128">
        <v>25</v>
      </c>
      <c r="BN130" s="1129"/>
      <c r="BO130" s="1129"/>
      <c r="BP130" s="1129"/>
      <c r="BQ130" s="1129"/>
      <c r="BR130" s="1129"/>
      <c r="BS130" s="1130"/>
      <c r="BT130" s="1128">
        <v>35</v>
      </c>
      <c r="BU130" s="1129"/>
      <c r="BV130" s="1129"/>
      <c r="BW130" s="1129"/>
      <c r="BX130" s="1129"/>
      <c r="BY130" s="1129"/>
      <c r="BZ130" s="113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132"/>
      <c r="B131" s="1133"/>
      <c r="C131" s="1133"/>
      <c r="D131" s="1133"/>
      <c r="E131" s="1133"/>
      <c r="F131" s="1133"/>
      <c r="G131" s="1133"/>
      <c r="H131" s="1133"/>
      <c r="I131" s="1133"/>
      <c r="J131" s="1133"/>
      <c r="K131" s="1133"/>
      <c r="L131" s="1133"/>
      <c r="M131" s="1133"/>
      <c r="N131" s="1133"/>
      <c r="O131" s="1133"/>
      <c r="P131" s="1133"/>
      <c r="Q131" s="1133"/>
      <c r="R131" s="1133"/>
      <c r="S131" s="1133"/>
      <c r="T131" s="1133"/>
      <c r="U131" s="1133"/>
      <c r="V131" s="1133"/>
      <c r="W131" s="1134" t="s">
        <v>508</v>
      </c>
      <c r="X131" s="1135"/>
      <c r="Y131" s="1135"/>
      <c r="Z131" s="1136"/>
      <c r="AA131" s="1031">
        <v>20069263</v>
      </c>
      <c r="AB131" s="1013"/>
      <c r="AC131" s="1013"/>
      <c r="AD131" s="1013"/>
      <c r="AE131" s="1014"/>
      <c r="AF131" s="1012">
        <v>20786180</v>
      </c>
      <c r="AG131" s="1013"/>
      <c r="AH131" s="1013"/>
      <c r="AI131" s="1013"/>
      <c r="AJ131" s="1014"/>
      <c r="AK131" s="1012">
        <v>21999260</v>
      </c>
      <c r="AL131" s="1013"/>
      <c r="AM131" s="1013"/>
      <c r="AN131" s="1013"/>
      <c r="AO131" s="1014"/>
      <c r="AP131" s="1137"/>
      <c r="AQ131" s="1138"/>
      <c r="AR131" s="1138"/>
      <c r="AS131" s="1138"/>
      <c r="AT131" s="1139"/>
      <c r="AU131" s="227"/>
      <c r="AV131" s="227"/>
      <c r="AW131" s="227"/>
      <c r="AX131" s="1110" t="s">
        <v>509</v>
      </c>
      <c r="AY131" s="753"/>
      <c r="AZ131" s="753"/>
      <c r="BA131" s="753"/>
      <c r="BB131" s="753"/>
      <c r="BC131" s="753"/>
      <c r="BD131" s="753"/>
      <c r="BE131" s="1063"/>
      <c r="BF131" s="1111" t="s">
        <v>480</v>
      </c>
      <c r="BG131" s="1112"/>
      <c r="BH131" s="1112"/>
      <c r="BI131" s="1112"/>
      <c r="BJ131" s="1112"/>
      <c r="BK131" s="1112"/>
      <c r="BL131" s="1113"/>
      <c r="BM131" s="1111">
        <v>350</v>
      </c>
      <c r="BN131" s="1112"/>
      <c r="BO131" s="1112"/>
      <c r="BP131" s="1112"/>
      <c r="BQ131" s="1112"/>
      <c r="BR131" s="1112"/>
      <c r="BS131" s="1113"/>
      <c r="BT131" s="1114"/>
      <c r="BU131" s="1115"/>
      <c r="BV131" s="1115"/>
      <c r="BW131" s="1115"/>
      <c r="BX131" s="1115"/>
      <c r="BY131" s="1115"/>
      <c r="BZ131" s="111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117" t="s">
        <v>510</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511</v>
      </c>
      <c r="W132" s="1121"/>
      <c r="X132" s="1121"/>
      <c r="Y132" s="1121"/>
      <c r="Z132" s="1122"/>
      <c r="AA132" s="1123">
        <v>-1.1991122940000001</v>
      </c>
      <c r="AB132" s="1124"/>
      <c r="AC132" s="1124"/>
      <c r="AD132" s="1124"/>
      <c r="AE132" s="1125"/>
      <c r="AF132" s="1126">
        <v>-1.2335984769999999</v>
      </c>
      <c r="AG132" s="1124"/>
      <c r="AH132" s="1124"/>
      <c r="AI132" s="1124"/>
      <c r="AJ132" s="1125"/>
      <c r="AK132" s="1126">
        <v>-1.030266473</v>
      </c>
      <c r="AL132" s="1124"/>
      <c r="AM132" s="1124"/>
      <c r="AN132" s="1124"/>
      <c r="AO132" s="1125"/>
      <c r="AP132" s="1028"/>
      <c r="AQ132" s="1029"/>
      <c r="AR132" s="1029"/>
      <c r="AS132" s="1029"/>
      <c r="AT132" s="112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04" t="s">
        <v>512</v>
      </c>
      <c r="W133" s="1104"/>
      <c r="X133" s="1104"/>
      <c r="Y133" s="1104"/>
      <c r="Z133" s="1105"/>
      <c r="AA133" s="1106">
        <v>-1.2</v>
      </c>
      <c r="AB133" s="1107"/>
      <c r="AC133" s="1107"/>
      <c r="AD133" s="1107"/>
      <c r="AE133" s="1108"/>
      <c r="AF133" s="1106">
        <v>-1.3</v>
      </c>
      <c r="AG133" s="1107"/>
      <c r="AH133" s="1107"/>
      <c r="AI133" s="1107"/>
      <c r="AJ133" s="1108"/>
      <c r="AK133" s="1106">
        <v>-1.1000000000000001</v>
      </c>
      <c r="AL133" s="1107"/>
      <c r="AM133" s="1107"/>
      <c r="AN133" s="1107"/>
      <c r="AO133" s="1108"/>
      <c r="AP133" s="1055"/>
      <c r="AQ133" s="1056"/>
      <c r="AR133" s="1056"/>
      <c r="AS133" s="1056"/>
      <c r="AT133" s="110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ZXLeUSb1hRCdznIyNaZUtF2jrUF5jvd44L9f9ddDmKHOyo8q7R1THEX2yxi6M7A9q29dfqwBqpPqXJM5Imsc6Q==" saltValue="z/sftpT2YQ4oRp267i567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0NKBjbMcTFUAAg68kqTDfQokY0Q9UDHSBqyVOCBIX78ba9RfSqDTPsyO6kn0rwArso4VpBEoVxegMoCAQOGFw==" saltValue="v8yMJPxfqmsYiW8uAl0t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2" customWidth="1"/>
    <col min="46" max="46" width="3" style="260" customWidth="1"/>
    <col min="47" max="47" width="19.125" style="255" hidden="1" customWidth="1"/>
    <col min="48" max="52" width="12.625" style="255" hidden="1" customWidth="1"/>
    <col min="53" max="16384" width="8.625" style="255" hidden="1"/>
  </cols>
  <sheetData>
    <row r="1" spans="1:46" x14ac:dyDescent="0.15">
      <c r="AS1" s="256"/>
      <c r="AT1" s="256"/>
    </row>
    <row r="2" spans="1:46" x14ac:dyDescent="0.15">
      <c r="AS2" s="256"/>
      <c r="AT2" s="256"/>
    </row>
    <row r="3" spans="1:46" x14ac:dyDescent="0.15">
      <c r="AS3" s="256"/>
      <c r="AT3" s="256"/>
    </row>
    <row r="4" spans="1:46" x14ac:dyDescent="0.15">
      <c r="AS4" s="256"/>
      <c r="AT4" s="256"/>
    </row>
    <row r="5" spans="1:46" ht="17.25" x14ac:dyDescent="0.15">
      <c r="A5" s="257" t="s">
        <v>514</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9"/>
    </row>
    <row r="6" spans="1:46" x14ac:dyDescent="0.15">
      <c r="A6" s="260"/>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61" t="s">
        <v>515</v>
      </c>
      <c r="AL6" s="261"/>
      <c r="AM6" s="261"/>
      <c r="AN6" s="261"/>
      <c r="AO6" s="256"/>
      <c r="AP6" s="256"/>
      <c r="AQ6" s="256"/>
      <c r="AR6" s="256"/>
    </row>
    <row r="7" spans="1:46" ht="13.5" customHeight="1" x14ac:dyDescent="0.15">
      <c r="A7" s="260"/>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63"/>
      <c r="AL7" s="264"/>
      <c r="AM7" s="264"/>
      <c r="AN7" s="265"/>
      <c r="AO7" s="1141" t="s">
        <v>516</v>
      </c>
      <c r="AP7" s="266"/>
      <c r="AQ7" s="267" t="s">
        <v>517</v>
      </c>
      <c r="AR7" s="268"/>
    </row>
    <row r="8" spans="1:46" x14ac:dyDescent="0.15">
      <c r="A8" s="260"/>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69"/>
      <c r="AL8" s="270"/>
      <c r="AM8" s="270"/>
      <c r="AN8" s="271"/>
      <c r="AO8" s="1142"/>
      <c r="AP8" s="272" t="s">
        <v>518</v>
      </c>
      <c r="AQ8" s="273" t="s">
        <v>519</v>
      </c>
      <c r="AR8" s="274" t="s">
        <v>520</v>
      </c>
    </row>
    <row r="9" spans="1:46" x14ac:dyDescent="0.15">
      <c r="A9" s="260"/>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1143" t="s">
        <v>521</v>
      </c>
      <c r="AL9" s="1144"/>
      <c r="AM9" s="1144"/>
      <c r="AN9" s="1145"/>
      <c r="AO9" s="275">
        <v>8207444</v>
      </c>
      <c r="AP9" s="275">
        <v>75305</v>
      </c>
      <c r="AQ9" s="276">
        <v>62021</v>
      </c>
      <c r="AR9" s="277">
        <v>21.4</v>
      </c>
    </row>
    <row r="10" spans="1:46" ht="13.5" customHeight="1" x14ac:dyDescent="0.15">
      <c r="A10" s="260"/>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1143" t="s">
        <v>522</v>
      </c>
      <c r="AL10" s="1144"/>
      <c r="AM10" s="1144"/>
      <c r="AN10" s="1145"/>
      <c r="AO10" s="278">
        <v>117187</v>
      </c>
      <c r="AP10" s="278">
        <v>1075</v>
      </c>
      <c r="AQ10" s="279">
        <v>4339</v>
      </c>
      <c r="AR10" s="280">
        <v>-75.2</v>
      </c>
    </row>
    <row r="11" spans="1:46" ht="13.5" customHeight="1" x14ac:dyDescent="0.15">
      <c r="A11" s="260"/>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1143" t="s">
        <v>523</v>
      </c>
      <c r="AL11" s="1144"/>
      <c r="AM11" s="1144"/>
      <c r="AN11" s="1145"/>
      <c r="AO11" s="278">
        <v>26228</v>
      </c>
      <c r="AP11" s="278">
        <v>241</v>
      </c>
      <c r="AQ11" s="279">
        <v>554</v>
      </c>
      <c r="AR11" s="280">
        <v>-56.5</v>
      </c>
    </row>
    <row r="12" spans="1:46" ht="13.5" customHeight="1" x14ac:dyDescent="0.15">
      <c r="A12" s="260"/>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1143" t="s">
        <v>524</v>
      </c>
      <c r="AL12" s="1144"/>
      <c r="AM12" s="1144"/>
      <c r="AN12" s="1145"/>
      <c r="AO12" s="278" t="s">
        <v>525</v>
      </c>
      <c r="AP12" s="278" t="s">
        <v>525</v>
      </c>
      <c r="AQ12" s="279">
        <v>17</v>
      </c>
      <c r="AR12" s="280" t="s">
        <v>525</v>
      </c>
    </row>
    <row r="13" spans="1:46" ht="13.5" customHeight="1" x14ac:dyDescent="0.15">
      <c r="A13" s="260"/>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1143" t="s">
        <v>526</v>
      </c>
      <c r="AL13" s="1144"/>
      <c r="AM13" s="1144"/>
      <c r="AN13" s="1145"/>
      <c r="AO13" s="278">
        <v>245032</v>
      </c>
      <c r="AP13" s="278">
        <v>2248</v>
      </c>
      <c r="AQ13" s="279">
        <v>2525</v>
      </c>
      <c r="AR13" s="280">
        <v>-11</v>
      </c>
    </row>
    <row r="14" spans="1:46" ht="13.5" customHeight="1" x14ac:dyDescent="0.15">
      <c r="A14" s="260"/>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1143" t="s">
        <v>527</v>
      </c>
      <c r="AL14" s="1144"/>
      <c r="AM14" s="1144"/>
      <c r="AN14" s="1145"/>
      <c r="AO14" s="278">
        <v>190981</v>
      </c>
      <c r="AP14" s="278">
        <v>1752</v>
      </c>
      <c r="AQ14" s="279">
        <v>1158</v>
      </c>
      <c r="AR14" s="280">
        <v>51.3</v>
      </c>
    </row>
    <row r="15" spans="1:46" ht="13.5" customHeight="1" x14ac:dyDescent="0.15">
      <c r="A15" s="260"/>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1146" t="s">
        <v>528</v>
      </c>
      <c r="AL15" s="1147"/>
      <c r="AM15" s="1147"/>
      <c r="AN15" s="1148"/>
      <c r="AO15" s="278">
        <v>-384593</v>
      </c>
      <c r="AP15" s="278">
        <v>-3529</v>
      </c>
      <c r="AQ15" s="279">
        <v>-4174</v>
      </c>
      <c r="AR15" s="280">
        <v>-15.5</v>
      </c>
    </row>
    <row r="16" spans="1:46" x14ac:dyDescent="0.15">
      <c r="A16" s="260"/>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1146" t="s">
        <v>184</v>
      </c>
      <c r="AL16" s="1147"/>
      <c r="AM16" s="1147"/>
      <c r="AN16" s="1148"/>
      <c r="AO16" s="278">
        <v>8402279</v>
      </c>
      <c r="AP16" s="278">
        <v>77093</v>
      </c>
      <c r="AQ16" s="279">
        <v>66439</v>
      </c>
      <c r="AR16" s="280">
        <v>16</v>
      </c>
    </row>
    <row r="17" spans="1:46" x14ac:dyDescent="0.15">
      <c r="A17" s="260"/>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81"/>
    </row>
    <row r="18" spans="1:46" x14ac:dyDescent="0.15">
      <c r="A18" s="260"/>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82"/>
      <c r="AR18" s="282"/>
    </row>
    <row r="19" spans="1:46" x14ac:dyDescent="0.15">
      <c r="A19" s="260"/>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t="s">
        <v>529</v>
      </c>
      <c r="AL19" s="256"/>
      <c r="AM19" s="256"/>
      <c r="AN19" s="256"/>
      <c r="AO19" s="256"/>
      <c r="AP19" s="256"/>
      <c r="AQ19" s="256"/>
      <c r="AR19" s="256"/>
    </row>
    <row r="20" spans="1:46" x14ac:dyDescent="0.15">
      <c r="A20" s="260"/>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83"/>
      <c r="AL20" s="284"/>
      <c r="AM20" s="284"/>
      <c r="AN20" s="285"/>
      <c r="AO20" s="286" t="s">
        <v>530</v>
      </c>
      <c r="AP20" s="287" t="s">
        <v>531</v>
      </c>
      <c r="AQ20" s="288" t="s">
        <v>532</v>
      </c>
      <c r="AR20" s="289"/>
    </row>
    <row r="21" spans="1:46" s="295" customFormat="1" x14ac:dyDescent="0.15">
      <c r="A21" s="29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1149" t="s">
        <v>533</v>
      </c>
      <c r="AL21" s="1150"/>
      <c r="AM21" s="1150"/>
      <c r="AN21" s="1151"/>
      <c r="AO21" s="291">
        <v>7.62</v>
      </c>
      <c r="AP21" s="292">
        <v>6.1</v>
      </c>
      <c r="AQ21" s="293">
        <v>1.52</v>
      </c>
      <c r="AR21" s="261"/>
      <c r="AS21" s="294"/>
      <c r="AT21" s="290"/>
    </row>
    <row r="22" spans="1:46" s="295" customFormat="1" x14ac:dyDescent="0.15">
      <c r="A22" s="290"/>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1149" t="s">
        <v>534</v>
      </c>
      <c r="AL22" s="1150"/>
      <c r="AM22" s="1150"/>
      <c r="AN22" s="1151"/>
      <c r="AO22" s="296">
        <v>100.4</v>
      </c>
      <c r="AP22" s="297">
        <v>99</v>
      </c>
      <c r="AQ22" s="298">
        <v>1.4</v>
      </c>
      <c r="AR22" s="282"/>
      <c r="AS22" s="294"/>
      <c r="AT22" s="290"/>
    </row>
    <row r="23" spans="1:46" s="295" customFormat="1" x14ac:dyDescent="0.15">
      <c r="A23" s="290"/>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82"/>
      <c r="AQ23" s="282"/>
      <c r="AR23" s="282"/>
      <c r="AS23" s="294"/>
      <c r="AT23" s="290"/>
    </row>
    <row r="24" spans="1:46" s="295" customFormat="1" x14ac:dyDescent="0.15">
      <c r="A24" s="290"/>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82"/>
      <c r="AQ24" s="282"/>
      <c r="AR24" s="282"/>
      <c r="AS24" s="294"/>
      <c r="AT24" s="290"/>
    </row>
    <row r="25" spans="1:46" s="295" customFormat="1" x14ac:dyDescent="0.15">
      <c r="A25" s="299"/>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1"/>
      <c r="AQ25" s="301"/>
      <c r="AR25" s="301"/>
      <c r="AS25" s="302"/>
      <c r="AT25" s="290"/>
    </row>
    <row r="26" spans="1:46" s="295" customFormat="1" x14ac:dyDescent="0.15">
      <c r="A26" s="1140" t="s">
        <v>535</v>
      </c>
      <c r="B26" s="1140"/>
      <c r="C26" s="1140"/>
      <c r="D26" s="1140"/>
      <c r="E26" s="1140"/>
      <c r="F26" s="1140"/>
      <c r="G26" s="1140"/>
      <c r="H26" s="1140"/>
      <c r="I26" s="1140"/>
      <c r="J26" s="1140"/>
      <c r="K26" s="1140"/>
      <c r="L26" s="1140"/>
      <c r="M26" s="1140"/>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0"/>
      <c r="AL26" s="1140"/>
      <c r="AM26" s="1140"/>
      <c r="AN26" s="1140"/>
      <c r="AO26" s="1140"/>
      <c r="AP26" s="1140"/>
      <c r="AQ26" s="1140"/>
      <c r="AR26" s="1140"/>
      <c r="AS26" s="1140"/>
      <c r="AT26" s="261"/>
    </row>
    <row r="27" spans="1:46" x14ac:dyDescent="0.15">
      <c r="A27" s="303"/>
      <c r="AO27" s="256"/>
      <c r="AP27" s="256"/>
      <c r="AQ27" s="256"/>
      <c r="AR27" s="256"/>
      <c r="AS27" s="256"/>
      <c r="AT27" s="256"/>
    </row>
    <row r="28" spans="1:46" ht="17.25" x14ac:dyDescent="0.15">
      <c r="A28" s="257" t="s">
        <v>536</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304"/>
    </row>
    <row r="29" spans="1:46" x14ac:dyDescent="0.15">
      <c r="A29" s="260"/>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61" t="s">
        <v>537</v>
      </c>
      <c r="AL29" s="261"/>
      <c r="AM29" s="261"/>
      <c r="AN29" s="261"/>
      <c r="AO29" s="256"/>
      <c r="AP29" s="256"/>
      <c r="AQ29" s="256"/>
      <c r="AR29" s="256"/>
      <c r="AS29" s="305"/>
    </row>
    <row r="30" spans="1:46" ht="13.5" customHeight="1" x14ac:dyDescent="0.15">
      <c r="A30" s="260"/>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63"/>
      <c r="AL30" s="264"/>
      <c r="AM30" s="264"/>
      <c r="AN30" s="265"/>
      <c r="AO30" s="1141" t="s">
        <v>516</v>
      </c>
      <c r="AP30" s="266"/>
      <c r="AQ30" s="267" t="s">
        <v>517</v>
      </c>
      <c r="AR30" s="268"/>
    </row>
    <row r="31" spans="1:46" x14ac:dyDescent="0.15">
      <c r="A31" s="260"/>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69"/>
      <c r="AL31" s="270"/>
      <c r="AM31" s="270"/>
      <c r="AN31" s="271"/>
      <c r="AO31" s="1142"/>
      <c r="AP31" s="272" t="s">
        <v>518</v>
      </c>
      <c r="AQ31" s="273" t="s">
        <v>519</v>
      </c>
      <c r="AR31" s="274" t="s">
        <v>520</v>
      </c>
    </row>
    <row r="32" spans="1:46" ht="27" customHeight="1" x14ac:dyDescent="0.15">
      <c r="A32" s="260"/>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1157" t="s">
        <v>538</v>
      </c>
      <c r="AL32" s="1158"/>
      <c r="AM32" s="1158"/>
      <c r="AN32" s="1159"/>
      <c r="AO32" s="306">
        <v>2517626</v>
      </c>
      <c r="AP32" s="306">
        <v>23100</v>
      </c>
      <c r="AQ32" s="307">
        <v>33147</v>
      </c>
      <c r="AR32" s="308">
        <v>-30.3</v>
      </c>
    </row>
    <row r="33" spans="1:46" ht="13.5" customHeight="1" x14ac:dyDescent="0.15">
      <c r="A33" s="260"/>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1157" t="s">
        <v>539</v>
      </c>
      <c r="AL33" s="1158"/>
      <c r="AM33" s="1158"/>
      <c r="AN33" s="1159"/>
      <c r="AO33" s="306" t="s">
        <v>525</v>
      </c>
      <c r="AP33" s="306" t="s">
        <v>525</v>
      </c>
      <c r="AQ33" s="307">
        <v>7</v>
      </c>
      <c r="AR33" s="308" t="s">
        <v>525</v>
      </c>
    </row>
    <row r="34" spans="1:46" ht="27" customHeight="1" x14ac:dyDescent="0.15">
      <c r="A34" s="260"/>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1157" t="s">
        <v>540</v>
      </c>
      <c r="AL34" s="1158"/>
      <c r="AM34" s="1158"/>
      <c r="AN34" s="1159"/>
      <c r="AO34" s="306" t="s">
        <v>525</v>
      </c>
      <c r="AP34" s="306" t="s">
        <v>525</v>
      </c>
      <c r="AQ34" s="307">
        <v>24</v>
      </c>
      <c r="AR34" s="308" t="s">
        <v>525</v>
      </c>
    </row>
    <row r="35" spans="1:46" ht="27" customHeight="1" x14ac:dyDescent="0.15">
      <c r="A35" s="260"/>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1157" t="s">
        <v>541</v>
      </c>
      <c r="AL35" s="1158"/>
      <c r="AM35" s="1158"/>
      <c r="AN35" s="1159"/>
      <c r="AO35" s="306">
        <v>738916</v>
      </c>
      <c r="AP35" s="306">
        <v>6780</v>
      </c>
      <c r="AQ35" s="307">
        <v>5872</v>
      </c>
      <c r="AR35" s="308">
        <v>15.5</v>
      </c>
    </row>
    <row r="36" spans="1:46" ht="27" customHeight="1" x14ac:dyDescent="0.15">
      <c r="A36" s="260"/>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1157" t="s">
        <v>542</v>
      </c>
      <c r="AL36" s="1158"/>
      <c r="AM36" s="1158"/>
      <c r="AN36" s="1159"/>
      <c r="AO36" s="306">
        <v>2831</v>
      </c>
      <c r="AP36" s="306">
        <v>26</v>
      </c>
      <c r="AQ36" s="307">
        <v>1168</v>
      </c>
      <c r="AR36" s="308">
        <v>-97.8</v>
      </c>
    </row>
    <row r="37" spans="1:46" ht="13.5" customHeight="1" x14ac:dyDescent="0.15">
      <c r="A37" s="260"/>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1157" t="s">
        <v>543</v>
      </c>
      <c r="AL37" s="1158"/>
      <c r="AM37" s="1158"/>
      <c r="AN37" s="1159"/>
      <c r="AO37" s="306" t="s">
        <v>525</v>
      </c>
      <c r="AP37" s="306" t="s">
        <v>525</v>
      </c>
      <c r="AQ37" s="307">
        <v>720</v>
      </c>
      <c r="AR37" s="308" t="s">
        <v>525</v>
      </c>
    </row>
    <row r="38" spans="1:46" ht="27" customHeight="1" x14ac:dyDescent="0.15">
      <c r="A38" s="260"/>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1160" t="s">
        <v>544</v>
      </c>
      <c r="AL38" s="1161"/>
      <c r="AM38" s="1161"/>
      <c r="AN38" s="1162"/>
      <c r="AO38" s="309" t="s">
        <v>525</v>
      </c>
      <c r="AP38" s="309" t="s">
        <v>525</v>
      </c>
      <c r="AQ38" s="310">
        <v>1</v>
      </c>
      <c r="AR38" s="298" t="s">
        <v>525</v>
      </c>
      <c r="AS38" s="305"/>
    </row>
    <row r="39" spans="1:46" x14ac:dyDescent="0.15">
      <c r="A39" s="260"/>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1160" t="s">
        <v>545</v>
      </c>
      <c r="AL39" s="1161"/>
      <c r="AM39" s="1161"/>
      <c r="AN39" s="1162"/>
      <c r="AO39" s="306">
        <v>-829613</v>
      </c>
      <c r="AP39" s="306">
        <v>-7612</v>
      </c>
      <c r="AQ39" s="307">
        <v>-6245</v>
      </c>
      <c r="AR39" s="308">
        <v>21.9</v>
      </c>
      <c r="AS39" s="305"/>
    </row>
    <row r="40" spans="1:46" ht="27" customHeight="1" x14ac:dyDescent="0.15">
      <c r="A40" s="260"/>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1157" t="s">
        <v>546</v>
      </c>
      <c r="AL40" s="1158"/>
      <c r="AM40" s="1158"/>
      <c r="AN40" s="1159"/>
      <c r="AO40" s="306">
        <v>-2656411</v>
      </c>
      <c r="AP40" s="306">
        <v>-24373</v>
      </c>
      <c r="AQ40" s="307">
        <v>-25563</v>
      </c>
      <c r="AR40" s="308">
        <v>-4.7</v>
      </c>
      <c r="AS40" s="305"/>
    </row>
    <row r="41" spans="1:46" x14ac:dyDescent="0.15">
      <c r="A41" s="260"/>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1163" t="s">
        <v>295</v>
      </c>
      <c r="AL41" s="1164"/>
      <c r="AM41" s="1164"/>
      <c r="AN41" s="1165"/>
      <c r="AO41" s="306">
        <v>-226651</v>
      </c>
      <c r="AP41" s="306">
        <v>-2080</v>
      </c>
      <c r="AQ41" s="307">
        <v>9130</v>
      </c>
      <c r="AR41" s="308">
        <v>-122.8</v>
      </c>
      <c r="AS41" s="305"/>
    </row>
    <row r="42" spans="1:46" x14ac:dyDescent="0.15">
      <c r="A42" s="260"/>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311" t="s">
        <v>547</v>
      </c>
      <c r="AL42" s="256"/>
      <c r="AM42" s="256"/>
      <c r="AN42" s="256"/>
      <c r="AO42" s="256"/>
      <c r="AP42" s="256"/>
      <c r="AQ42" s="282"/>
      <c r="AR42" s="282"/>
      <c r="AS42" s="305"/>
    </row>
    <row r="43" spans="1:46" x14ac:dyDescent="0.15">
      <c r="A43" s="260"/>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312"/>
      <c r="AQ43" s="282"/>
      <c r="AR43" s="256"/>
      <c r="AS43" s="305"/>
    </row>
    <row r="44" spans="1:46" x14ac:dyDescent="0.15">
      <c r="A44" s="260"/>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82"/>
      <c r="AR44" s="256"/>
    </row>
    <row r="45" spans="1:46" x14ac:dyDescent="0.15">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313"/>
      <c r="AR45" s="258"/>
      <c r="AS45" s="258"/>
      <c r="AT45" s="256"/>
    </row>
    <row r="46" spans="1:46" x14ac:dyDescent="0.1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256"/>
    </row>
    <row r="47" spans="1:46" ht="17.25" customHeight="1" x14ac:dyDescent="0.15">
      <c r="A47" s="315" t="s">
        <v>548</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row>
    <row r="48" spans="1:46" x14ac:dyDescent="0.15">
      <c r="A48" s="260"/>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316" t="s">
        <v>549</v>
      </c>
      <c r="AL48" s="316"/>
      <c r="AM48" s="316"/>
      <c r="AN48" s="316"/>
      <c r="AO48" s="316"/>
      <c r="AP48" s="316"/>
      <c r="AQ48" s="317"/>
      <c r="AR48" s="316"/>
    </row>
    <row r="49" spans="1:44" ht="13.5" customHeight="1" x14ac:dyDescent="0.15">
      <c r="A49" s="260"/>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318"/>
      <c r="AL49" s="319"/>
      <c r="AM49" s="1152" t="s">
        <v>516</v>
      </c>
      <c r="AN49" s="1154" t="s">
        <v>550</v>
      </c>
      <c r="AO49" s="1155"/>
      <c r="AP49" s="1155"/>
      <c r="AQ49" s="1155"/>
      <c r="AR49" s="1156"/>
    </row>
    <row r="50" spans="1:44" x14ac:dyDescent="0.15">
      <c r="A50" s="260"/>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320"/>
      <c r="AL50" s="321"/>
      <c r="AM50" s="1153"/>
      <c r="AN50" s="322" t="s">
        <v>551</v>
      </c>
      <c r="AO50" s="323" t="s">
        <v>552</v>
      </c>
      <c r="AP50" s="324" t="s">
        <v>553</v>
      </c>
      <c r="AQ50" s="325" t="s">
        <v>554</v>
      </c>
      <c r="AR50" s="326" t="s">
        <v>555</v>
      </c>
    </row>
    <row r="51" spans="1:44" x14ac:dyDescent="0.15">
      <c r="A51" s="260"/>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318" t="s">
        <v>556</v>
      </c>
      <c r="AL51" s="319"/>
      <c r="AM51" s="327">
        <v>4401667</v>
      </c>
      <c r="AN51" s="328">
        <v>38977</v>
      </c>
      <c r="AO51" s="329">
        <v>79.599999999999994</v>
      </c>
      <c r="AP51" s="330">
        <v>42651</v>
      </c>
      <c r="AQ51" s="331">
        <v>4.3</v>
      </c>
      <c r="AR51" s="332">
        <v>75.3</v>
      </c>
    </row>
    <row r="52" spans="1:44" x14ac:dyDescent="0.15">
      <c r="A52" s="260"/>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333"/>
      <c r="AL52" s="334" t="s">
        <v>557</v>
      </c>
      <c r="AM52" s="335">
        <v>2798880</v>
      </c>
      <c r="AN52" s="336">
        <v>24784</v>
      </c>
      <c r="AO52" s="337">
        <v>59.6</v>
      </c>
      <c r="AP52" s="338">
        <v>22675</v>
      </c>
      <c r="AQ52" s="339">
        <v>-5.9</v>
      </c>
      <c r="AR52" s="340">
        <v>65.5</v>
      </c>
    </row>
    <row r="53" spans="1:44" x14ac:dyDescent="0.15">
      <c r="A53" s="260"/>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318" t="s">
        <v>558</v>
      </c>
      <c r="AL53" s="319"/>
      <c r="AM53" s="327">
        <v>3964773</v>
      </c>
      <c r="AN53" s="328">
        <v>35432</v>
      </c>
      <c r="AO53" s="329">
        <v>-9.1</v>
      </c>
      <c r="AP53" s="330">
        <v>43226</v>
      </c>
      <c r="AQ53" s="331">
        <v>1.3</v>
      </c>
      <c r="AR53" s="332">
        <v>-10.4</v>
      </c>
    </row>
    <row r="54" spans="1:44" x14ac:dyDescent="0.15">
      <c r="A54" s="260"/>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333"/>
      <c r="AL54" s="334" t="s">
        <v>557</v>
      </c>
      <c r="AM54" s="335">
        <v>2135864</v>
      </c>
      <c r="AN54" s="336">
        <v>19088</v>
      </c>
      <c r="AO54" s="337">
        <v>-23</v>
      </c>
      <c r="AP54" s="338">
        <v>22622</v>
      </c>
      <c r="AQ54" s="339">
        <v>-0.2</v>
      </c>
      <c r="AR54" s="340">
        <v>-22.8</v>
      </c>
    </row>
    <row r="55" spans="1:44" x14ac:dyDescent="0.15">
      <c r="A55" s="260"/>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318" t="s">
        <v>559</v>
      </c>
      <c r="AL55" s="319"/>
      <c r="AM55" s="327">
        <v>5912684</v>
      </c>
      <c r="AN55" s="328">
        <v>53252</v>
      </c>
      <c r="AO55" s="329">
        <v>50.3</v>
      </c>
      <c r="AP55" s="330">
        <v>42836</v>
      </c>
      <c r="AQ55" s="331">
        <v>-0.9</v>
      </c>
      <c r="AR55" s="332">
        <v>51.2</v>
      </c>
    </row>
    <row r="56" spans="1:44" x14ac:dyDescent="0.15">
      <c r="A56" s="260"/>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333"/>
      <c r="AL56" s="334" t="s">
        <v>557</v>
      </c>
      <c r="AM56" s="335">
        <v>3653125</v>
      </c>
      <c r="AN56" s="336">
        <v>32901</v>
      </c>
      <c r="AO56" s="337">
        <v>72.400000000000006</v>
      </c>
      <c r="AP56" s="338">
        <v>22936</v>
      </c>
      <c r="AQ56" s="339">
        <v>1.4</v>
      </c>
      <c r="AR56" s="340">
        <v>71</v>
      </c>
    </row>
    <row r="57" spans="1:44" x14ac:dyDescent="0.15">
      <c r="A57" s="260"/>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318" t="s">
        <v>560</v>
      </c>
      <c r="AL57" s="319"/>
      <c r="AM57" s="327">
        <v>4149174</v>
      </c>
      <c r="AN57" s="328">
        <v>37722</v>
      </c>
      <c r="AO57" s="329">
        <v>-29.2</v>
      </c>
      <c r="AP57" s="330">
        <v>44161</v>
      </c>
      <c r="AQ57" s="331">
        <v>3.1</v>
      </c>
      <c r="AR57" s="332">
        <v>-32.299999999999997</v>
      </c>
    </row>
    <row r="58" spans="1:44" x14ac:dyDescent="0.15">
      <c r="A58" s="260"/>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333"/>
      <c r="AL58" s="334" t="s">
        <v>557</v>
      </c>
      <c r="AM58" s="335">
        <v>3162828</v>
      </c>
      <c r="AN58" s="336">
        <v>28755</v>
      </c>
      <c r="AO58" s="337">
        <v>-12.6</v>
      </c>
      <c r="AP58" s="338">
        <v>23644</v>
      </c>
      <c r="AQ58" s="339">
        <v>3.1</v>
      </c>
      <c r="AR58" s="340">
        <v>-15.7</v>
      </c>
    </row>
    <row r="59" spans="1:44" x14ac:dyDescent="0.15">
      <c r="A59" s="260"/>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318" t="s">
        <v>561</v>
      </c>
      <c r="AL59" s="319"/>
      <c r="AM59" s="327">
        <v>2586421</v>
      </c>
      <c r="AN59" s="328">
        <v>23731</v>
      </c>
      <c r="AO59" s="329">
        <v>-37.1</v>
      </c>
      <c r="AP59" s="330">
        <v>43955</v>
      </c>
      <c r="AQ59" s="331">
        <v>-0.5</v>
      </c>
      <c r="AR59" s="332">
        <v>-36.6</v>
      </c>
    </row>
    <row r="60" spans="1:44" x14ac:dyDescent="0.15">
      <c r="A60" s="260"/>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333"/>
      <c r="AL60" s="334" t="s">
        <v>557</v>
      </c>
      <c r="AM60" s="335">
        <v>2000918</v>
      </c>
      <c r="AN60" s="336">
        <v>18359</v>
      </c>
      <c r="AO60" s="337">
        <v>-36.200000000000003</v>
      </c>
      <c r="AP60" s="338">
        <v>21318</v>
      </c>
      <c r="AQ60" s="339">
        <v>-9.8000000000000007</v>
      </c>
      <c r="AR60" s="340">
        <v>-26.4</v>
      </c>
    </row>
    <row r="61" spans="1:44" x14ac:dyDescent="0.15">
      <c r="A61" s="260"/>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318" t="s">
        <v>562</v>
      </c>
      <c r="AL61" s="341"/>
      <c r="AM61" s="342">
        <v>4202944</v>
      </c>
      <c r="AN61" s="343">
        <v>37823</v>
      </c>
      <c r="AO61" s="344">
        <v>10.9</v>
      </c>
      <c r="AP61" s="345">
        <v>43366</v>
      </c>
      <c r="AQ61" s="346">
        <v>1.5</v>
      </c>
      <c r="AR61" s="332">
        <v>9.4</v>
      </c>
    </row>
    <row r="62" spans="1:44" x14ac:dyDescent="0.15">
      <c r="A62" s="260"/>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333"/>
      <c r="AL62" s="334" t="s">
        <v>557</v>
      </c>
      <c r="AM62" s="335">
        <v>2750323</v>
      </c>
      <c r="AN62" s="336">
        <v>24777</v>
      </c>
      <c r="AO62" s="337">
        <v>12</v>
      </c>
      <c r="AP62" s="338">
        <v>22639</v>
      </c>
      <c r="AQ62" s="339">
        <v>-2.2999999999999998</v>
      </c>
      <c r="AR62" s="340">
        <v>14.3</v>
      </c>
    </row>
    <row r="63" spans="1:44" x14ac:dyDescent="0.15">
      <c r="A63" s="260"/>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row>
    <row r="64" spans="1:44" x14ac:dyDescent="0.15">
      <c r="A64" s="260"/>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row>
    <row r="65" spans="1:46" x14ac:dyDescent="0.15">
      <c r="A65" s="260"/>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row>
    <row r="66" spans="1:46" x14ac:dyDescent="0.15">
      <c r="A66" s="347"/>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48"/>
    </row>
    <row r="67" spans="1:46" ht="13.5" hidden="1" customHeight="1" x14ac:dyDescent="0.15">
      <c r="AK67" s="256"/>
      <c r="AL67" s="256"/>
      <c r="AM67" s="256"/>
      <c r="AN67" s="256"/>
      <c r="AO67" s="256"/>
      <c r="AP67" s="256"/>
      <c r="AQ67" s="256"/>
      <c r="AR67" s="256"/>
      <c r="AS67" s="256"/>
      <c r="AT67" s="256"/>
    </row>
    <row r="68" spans="1:46" ht="13.5" hidden="1" customHeight="1" x14ac:dyDescent="0.15">
      <c r="AK68" s="256"/>
      <c r="AL68" s="256"/>
      <c r="AM68" s="256"/>
      <c r="AN68" s="256"/>
      <c r="AO68" s="256"/>
      <c r="AP68" s="256"/>
      <c r="AQ68" s="256"/>
      <c r="AR68" s="256"/>
    </row>
    <row r="69" spans="1:46" ht="13.5" hidden="1" customHeight="1" x14ac:dyDescent="0.15">
      <c r="AK69" s="256"/>
      <c r="AL69" s="256"/>
      <c r="AM69" s="256"/>
      <c r="AN69" s="256"/>
      <c r="AO69" s="256"/>
      <c r="AP69" s="256"/>
      <c r="AQ69" s="256"/>
      <c r="AR69" s="256"/>
    </row>
    <row r="70" spans="1:46" hidden="1" x14ac:dyDescent="0.15">
      <c r="AK70" s="256"/>
      <c r="AL70" s="256"/>
      <c r="AM70" s="256"/>
      <c r="AN70" s="256"/>
      <c r="AO70" s="256"/>
      <c r="AP70" s="256"/>
      <c r="AQ70" s="256"/>
      <c r="AR70" s="256"/>
    </row>
    <row r="71" spans="1:46" hidden="1" x14ac:dyDescent="0.15">
      <c r="AK71" s="256"/>
      <c r="AL71" s="256"/>
      <c r="AM71" s="256"/>
      <c r="AN71" s="256"/>
      <c r="AO71" s="256"/>
      <c r="AP71" s="256"/>
      <c r="AQ71" s="256"/>
      <c r="AR71" s="256"/>
    </row>
    <row r="72" spans="1:46" hidden="1" x14ac:dyDescent="0.15">
      <c r="AK72" s="256"/>
      <c r="AL72" s="256"/>
      <c r="AM72" s="256"/>
      <c r="AN72" s="256"/>
      <c r="AO72" s="256"/>
      <c r="AP72" s="256"/>
      <c r="AQ72" s="256"/>
      <c r="AR72" s="256"/>
    </row>
    <row r="73" spans="1:46" hidden="1" x14ac:dyDescent="0.15">
      <c r="AK73" s="256"/>
      <c r="AL73" s="256"/>
      <c r="AM73" s="256"/>
      <c r="AN73" s="256"/>
      <c r="AO73" s="256"/>
      <c r="AP73" s="256"/>
      <c r="AQ73" s="256"/>
      <c r="AR73" s="256"/>
    </row>
  </sheetData>
  <sheetProtection algorithmName="SHA-512" hashValue="RHFto50SIYNsjPCY89n+ys2mlSK/pk0sXAl0cNysipstOHLjT5Y0aNPwJ+B08E1B6Jeqv+NxHnZ8YLp9j3cHmQ==" saltValue="dhKNmE0n1n+salOotf7P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564</v>
      </c>
    </row>
    <row r="121" spans="125:125" ht="13.5" hidden="1" customHeight="1" x14ac:dyDescent="0.15">
      <c r="DU121" s="253"/>
    </row>
  </sheetData>
  <sheetProtection algorithmName="SHA-512" hashValue="fwc00KIcjEbUpg0tDZXJfXnftEU1WaUhRwOZK8fkUQGSVrbS9euRKTL/Ydurmi3rrweC+ushW1pphmedHKHGjQ==" saltValue="4LfSS5KXkbvUDPRsH//7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565</v>
      </c>
    </row>
  </sheetData>
  <sheetProtection algorithmName="SHA-512" hashValue="DrbIILOWSIp0WMyEYo4WLA/G9aRvghIyCGLUUxk2kU7c07WUo8sHj2O1A93cYAJFf4sMmgMH0+vtWx+ZigpeXw==" saltValue="FQB9tmPCZCL+K9Kkxuyqv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66" t="s">
        <v>3</v>
      </c>
      <c r="D47" s="1166"/>
      <c r="E47" s="1167"/>
      <c r="F47" s="11">
        <v>16.45</v>
      </c>
      <c r="G47" s="12">
        <v>16.34</v>
      </c>
      <c r="H47" s="12">
        <v>15.99</v>
      </c>
      <c r="I47" s="12">
        <v>14.27</v>
      </c>
      <c r="J47" s="13">
        <v>16.87</v>
      </c>
    </row>
    <row r="48" spans="2:10" ht="57.75" customHeight="1" x14ac:dyDescent="0.15">
      <c r="B48" s="14"/>
      <c r="C48" s="1168" t="s">
        <v>4</v>
      </c>
      <c r="D48" s="1168"/>
      <c r="E48" s="1169"/>
      <c r="F48" s="15">
        <v>1.88</v>
      </c>
      <c r="G48" s="16">
        <v>3.41</v>
      </c>
      <c r="H48" s="16">
        <v>3.12</v>
      </c>
      <c r="I48" s="16">
        <v>3</v>
      </c>
      <c r="J48" s="17">
        <v>3.47</v>
      </c>
    </row>
    <row r="49" spans="2:10" ht="57.75" customHeight="1" thickBot="1" x14ac:dyDescent="0.2">
      <c r="B49" s="18"/>
      <c r="C49" s="1170" t="s">
        <v>5</v>
      </c>
      <c r="D49" s="1170"/>
      <c r="E49" s="1171"/>
      <c r="F49" s="19" t="s">
        <v>571</v>
      </c>
      <c r="G49" s="20">
        <v>1.56</v>
      </c>
      <c r="H49" s="20">
        <v>0.6</v>
      </c>
      <c r="I49" s="20">
        <v>1.51</v>
      </c>
      <c r="J49" s="21">
        <v>6.7</v>
      </c>
    </row>
    <row r="50" spans="2:10" x14ac:dyDescent="0.15"/>
  </sheetData>
  <sheetProtection algorithmName="SHA-512" hashValue="ml2GhmJeVCiK3oL12aMtWipOHwxvxUOyPYrvVn47Fq4Fj0O/16pKI0jqCSbaKMp7+/N6l5FJOZI+0cSDYmJntw==" saltValue="513/yFDs6zi7tL/PY/KX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2023-03-22T00:48:42Z</cp:lastPrinted>
  <dcterms:created xsi:type="dcterms:W3CDTF">2023-02-20T06:04:43Z</dcterms:created>
  <dcterms:modified xsi:type="dcterms:W3CDTF">2023-10-24T05:02:24Z</dcterms:modified>
  <cp:category/>
</cp:coreProperties>
</file>