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A53FEE31-711E-4A75-B99B-A5DCE8B6A13D}"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s="1"/>
  <c r="CO35" i="10" s="1"/>
  <c r="CO36" i="10" s="1"/>
</calcChain>
</file>

<file path=xl/sharedStrings.xml><?xml version="1.0" encoding="utf-8"?>
<sst xmlns="http://schemas.openxmlformats.org/spreadsheetml/2006/main" count="1104" uniqueCount="561">
  <si>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</si>
  <si>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</si>
  <si>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</si>
  <si>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</si>
  <si>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</si>
  <si>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</si>
  <si>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</si>
  <si>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</si>
  <si>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</si>
  <si>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</si>
  <si>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</si>
  <si>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</si>
  <si>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</si>
  <si>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</si>
  <si>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</si>
  <si>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</si>
  <si>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</si>
  <si>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</si>
  <si>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</si>
  <si>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</si>
  <si>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</si>
  <si>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</si>
  <si>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</si>
  <si>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</si>
  <si>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</si>
  <si>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</si>
  <si>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</si>
  <si>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</si>
  <si>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</si>
  <si>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</si>
  <si>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</si>
  <si>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</si>
  <si>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</si>
  <si>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</si>
  <si>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</si>
  <si>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</si>
  <si>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</si>
  <si>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</si>
  <si>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</si>
  <si>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</si>
  <si>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</si>
  <si>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</si>
  <si>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</si>
  <si>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</si>
  <si>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</si>
  <si>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</si>
  <si>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</si>
  <si>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</si>
  <si>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</si>
  <si>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</si>
  <si>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</si>
  <si>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</si>
  <si>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</si>
  <si>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</si>
  <si>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</si>
  <si>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</si>
  <si>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</si>
  <si>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</si>
  <si>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</si>
  <si>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</si>
  <si>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</si>
  <si>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</si>
  <si>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</si>
  <si>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</si>
  <si>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</si>
  <si>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</si>
  <si>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</si>
  <si>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</si>
  <si>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</si>
  <si>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</si>
  <si>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</si>
  <si>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</si>
  <si>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</si>
  <si>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</si>
  <si>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</si>
  <si>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</si>
  <si>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</si>
  <si>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</si>
  <si>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</si>
  <si>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</si>
  <si>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</si>
  <si>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</si>
  <si>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</si>
  <si>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</si>
  <si>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</si>
  <si>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</si>
  <si>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</si>
  <si>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</si>
  <si>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</si>
  <si>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</si>
  <si>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</si>
  <si>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</si>
  <si>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</si>
  <si>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</si>
  <si>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</si>
  <si>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</si>
  <si>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</si>
  <si>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</si>
  <si>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</si>
  <si>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</si>
  <si>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</si>
  <si>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</si>
  <si>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</si>
  <si>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</si>
  <si>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</si>
  <si>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</si>
  <si>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</si>
  <si>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</si>
  <si>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</si>
  <si>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</si>
  <si>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</si>
  <si>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</si>
  <si>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</si>
  <si>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</si>
  <si>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</si>
  <si>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</si>
  <si>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</si>
  <si>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</si>
  <si>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</si>
  <si>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</si>
  <si>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</si>
  <si>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</si>
  <si>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</si>
  <si>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</si>
  <si>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</si>
  <si>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</si>
  <si>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</si>
  <si>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</si>
  <si>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</si>
  <si>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</si>
  <si>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</si>
  <si>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</si>
  <si>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</si>
  <si>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</si>
  <si>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</si>
  <si>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</si>
  <si>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</si>
  <si>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</si>
  <si>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</si>
  <si>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</si>
  <si>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</si>
  <si>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</si>
  <si>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</si>
  <si>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</si>
  <si>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</si>
  <si>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</si>
  <si>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</si>
  <si>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</si>
  <si>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</si>
  <si>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</si>
  <si>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</si>
  <si>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</si>
  <si>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</si>
  <si>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</si>
  <si>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</si>
  <si>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</si>
  <si>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</si>
  <si>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</si>
  <si>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</si>
  <si>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</si>
  <si>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</si>
  <si>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</si>
  <si>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</si>
  <si>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</si>
  <si>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</si>
  <si>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</si>
  <si>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</si>
  <si>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</si>
  <si>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</si>
  <si>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</si>
  <si>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</si>
  <si>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</si>
  <si>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</si>
  <si>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</si>
  <si>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</si>
  <si>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</si>
  <si>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</si>
  <si>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</si>
  <si>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</si>
  <si>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</si>
  <si>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</si>
  <si>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</si>
  <si>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</si>
  <si>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</si>
  <si>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</si>
  <si>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</si>
  <si>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</si>
  <si>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</si>
  <si>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</si>
  <si>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</si>
  <si>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</si>
  <si>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</si>
  <si>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</si>
  <si>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</si>
  <si>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</si>
  <si>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</si>
  <si>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</si>
  <si>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</si>
  <si>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</si>
  <si>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</si>
  <si>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</si>
  <si>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</si>
  <si>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</si>
  <si>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大阪府富田林市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</si>
  <si>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</si>
  <si>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</si>
  <si>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</si>
  <si>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</si>
  <si>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</si>
  <si>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</si>
  <si>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</si>
  <si>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</si>
  <si>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</si>
  <si>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</si>
  <si>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</si>
  <si>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</si>
  <si>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</si>
  <si>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</si>
  <si>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</si>
  <si>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</si>
  <si>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</si>
  <si>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</si>
  <si>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</si>
  <si>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</si>
  <si>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</si>
  <si>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</si>
  <si>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</si>
  <si>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</si>
  <si>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</si>
  <si>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</si>
  <si>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</si>
  <si>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</si>
  <si>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</si>
  <si>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</si>
  <si>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</si>
  <si>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</si>
  <si>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</si>
  <si>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</si>
  <si>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</si>
  <si>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</si>
  <si>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</si>
  <si>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</si>
  <si>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</si>
  <si>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</si>
  <si>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</si>
  <si>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</si>
  <si>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</si>
  <si>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</si>
  <si>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</si>
  <si>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</si>
  <si>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</si>
  <si>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</si>
  <si>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</si>
  <si>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</si>
  <si>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</si>
  <si>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</si>
  <si>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</si>
  <si>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</si>
  <si>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</si>
  <si>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</si>
  <si>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</si>
  <si>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</si>
  <si>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</si>
  <si>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</si>
  <si>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</si>
  <si>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</si>
  <si>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</si>
  <si>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</si>
  <si>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</si>
  <si>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</si>
  <si>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</si>
  <si>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</si>
  <si>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</si>
  <si>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</si>
  <si>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</si>
  <si>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</si>
  <si>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</si>
  <si>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</si>
  <si>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</si>
  <si>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</si>
  <si>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</si>
  <si>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</si>
  <si>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</si>
  <si>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</si>
  <si>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</si>
  <si>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</si>
  <si>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</si>
  <si>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</si>
  <si>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</si>
  <si>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</si>
  <si>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</si>
  <si>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</si>
  <si>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</si>
  <si>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</si>
  <si>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</si>
  <si>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</si>
  <si>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</si>
  <si>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</si>
  <si>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</si>
  <si>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</si>
  <si>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</si>
  <si>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</si>
  <si>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</si>
  <si>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</si>
  <si>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</si>
  <si>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</si>
  <si>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</si>
  <si>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</si>
  <si>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</si>
  <si>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</si>
  <si>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</si>
  <si>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</si>
  <si>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</si>
  <si>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</si>
  <si>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</si>
  <si>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</si>
  <si>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</si>
  <si>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</si>
  <si>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</si>
  <si>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</si>
  <si>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</si>
  <si>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</si>
  <si>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</si>
  <si>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</si>
  <si>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</si>
  <si>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</si>
  <si>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</si>
  <si>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</si>
  <si>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</si>
  <si>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</si>
  <si>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</si>
  <si>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</si>
  <si>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</si>
  <si>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</si>
  <si>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</si>
  <si>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</si>
  <si>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</si>
  <si>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</si>
  <si>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</si>
  <si>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</si>
  <si>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</si>
  <si>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</si>
  <si>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</si>
  <si>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</si>
  <si>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</si>
  <si>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</si>
  <si>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</si>
  <si>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</si>
  <si>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</si>
  <si>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</si>
  <si>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</si>
  <si>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</si>
  <si>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</si>
  <si>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</si>
  <si>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大阪府富田林市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</si>
  <si>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</si>
  <si>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</si>
  <si>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</si>
  <si>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</si>
  <si>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</si>
  <si>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</si>
  <si>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</si>
  <si>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</si>
  <si>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</si>
  <si>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</si>
  <si>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</si>
  <si>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</si>
  <si>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</si>
  <si>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</si>
  <si>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</si>
  <si>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</si>
  <si>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</si>
  <si>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</si>
  <si>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</si>
  <si>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</si>
  <si>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</si>
  <si>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</si>
  <si>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</si>
  <si>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</si>
  <si>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</si>
  <si>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</si>
  <si>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</si>
  <si>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</si>
  <si>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</si>
  <si>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</si>
  <si>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</si>
  <si>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</si>
  <si>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</si>
  <si>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</si>
  <si>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</si>
  <si>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</si>
  <si>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</si>
  <si>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</si>
  <si>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</si>
  <si>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</si>
  <si>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</si>
  <si>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</si>
  <si>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</si>
  <si>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</si>
  <si>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</si>
  <si>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</si>
  <si>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</si>
  <si>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</si>
  <si>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</si>
  <si>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</si>
  <si>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</si>
  <si>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</si>
  <si>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</si>
  <si>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</si>
  <si>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</si>
  <si>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</si>
  <si>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</si>
  <si>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</si>
  <si>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</si>
  <si>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</si>
  <si>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</si>
  <si>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</si>
  <si>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</si>
  <si>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</si>
  <si>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</si>
  <si>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</si>
  <si>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</si>
  <si>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</si>
  <si>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</si>
  <si>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</si>
  <si>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</si>
  <si>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</si>
  <si>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</si>
  <si>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</si>
  <si>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</si>
  <si>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</si>
  <si>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</si>
  <si>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</si>
  <si>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</si>
  <si>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</si>
  <si>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</si>
  <si>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</si>
  <si>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</si>
  <si>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</si>
  <si>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</si>
  <si>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</si>
  <si>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</si>
  <si>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</si>
  <si>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</si>
  <si>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</si>
  <si>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</si>
  <si>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</si>
  <si>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</si>
  <si>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</si>
  <si>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</si>
  <si>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</si>
  <si>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</si>
  <si>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</si>
  <si>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</si>
  <si>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</si>
  <si>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</si>
  <si>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</si>
  <si>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</si>
  <si>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</si>
  <si>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</si>
  <si>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</si>
  <si>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</si>
  <si>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</si>
  <si>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</si>
  <si>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</si>
  <si>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</si>
  <si>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</si>
  <si>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</si>
  <si>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</si>
  <si>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</si>
  <si>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</si>
  <si>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</si>
  <si>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</si>
  <si>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</si>
  <si>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</si>
  <si>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</si>
  <si>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</si>
  <si>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</si>
  <si>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</si>
  <si>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</si>
  <si>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</si>
  <si>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</si>
  <si>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</si>
  <si>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</si>
  <si>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</si>
  <si>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</si>
  <si>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</si>
  <si>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</si>
  <si>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</si>
  <si>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</si>
  <si>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</si>
  <si>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</si>
  <si>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</si>
  <si>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</si>
  <si>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</si>
  <si>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</si>
  <si>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</si>
  <si>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</si>
  <si>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</si>
  <si>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</si>
  <si>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</si>
  <si>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</si>
  <si>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</si>
  <si>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</si>
  <si>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</si>
  <si>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</si>
  <si>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</si>
  <si>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</si>
  <si>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</si>
  <si>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</si>
  <si>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</si>
  <si>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</si>
  <si>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</si>
  <si>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</si>
  <si>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</si>
  <si>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</si>
  <si>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</si>
  <si>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</si>
  <si>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</si>
  <si>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</si>
  <si>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</si>
  <si>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</si>
  <si>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</si>
  <si>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</si>
  <si>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</si>
  <si>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</si>
  <si>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</si>
  <si>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</si>
  <si>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</si>
  <si>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</si>
  <si>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</si>
  <si>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</si>
  <si>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</si>
  <si>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後期高齢者医療事業特別会計</t>
  </si>
  <si>
    <t>国民健康保険事業特別会計</t>
  </si>
  <si>
    <t>介護保険事業特別会計</t>
  </si>
  <si>
    <t>南河内広域行政共同処理事業特別会計</t>
  </si>
  <si>
    <t>その他会計（赤字）</t>
  </si>
  <si>
    <t>その他会計（黒字）</t>
  </si>
  <si>
    <t>R01</t>
    <phoneticPr fontId="5"/>
  </si>
  <si>
    <t>R02</t>
    <phoneticPr fontId="5"/>
  </si>
  <si>
    <t>R03</t>
    <phoneticPr fontId="5"/>
  </si>
  <si>
    <t>R04</t>
    <phoneticPr fontId="5"/>
  </si>
  <si>
    <t>R05</t>
    <phoneticPr fontId="5"/>
  </si>
  <si>
    <t>‐</t>
  </si>
  <si>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</si>
  <si>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</si>
  <si>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</si>
  <si>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</si>
  <si>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</si>
  <si>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〇</t>
  </si>
  <si>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</si>
  <si>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</si>
  <si>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</si>
  <si>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公共施設整備基金</t>
  </si>
  <si>
    <t>職員退職手当基金</t>
  </si>
  <si>
    <t>駅前整備基金</t>
  </si>
  <si>
    <t>生活つなぎ資金貸付基金</t>
  </si>
  <si>
    <t>文化振興基金</t>
    <rPh sb="0" eb="2">
      <t>ブンカ</t>
    </rPh>
    <rPh sb="2" eb="6">
      <t>シンコウキキン</t>
    </rPh>
    <phoneticPr fontId="2"/>
  </si>
  <si>
    <t>大阪府都市ボートレース企業団（モーターボート競走事業会計）</t>
    <rPh sb="0" eb="3">
      <t>オオサカフ</t>
    </rPh>
    <rPh sb="3" eb="5">
      <t>トシ</t>
    </rPh>
    <rPh sb="11" eb="13">
      <t>キギョウ</t>
    </rPh>
    <rPh sb="13" eb="14">
      <t>ダン</t>
    </rPh>
    <rPh sb="22" eb="24">
      <t>キョウソウ</t>
    </rPh>
    <rPh sb="24" eb="26">
      <t>ジギョウ</t>
    </rPh>
    <rPh sb="26" eb="28">
      <t>カイケイ</t>
    </rPh>
    <phoneticPr fontId="2"/>
  </si>
  <si>
    <t>大阪広域水道企業団　水道事業会計（水道用水供給事業）</t>
    <rPh sb="0" eb="2">
      <t>オオサカ</t>
    </rPh>
    <rPh sb="2" eb="4">
      <t>コウイキ</t>
    </rPh>
    <rPh sb="4" eb="6">
      <t>スイドウ</t>
    </rPh>
    <rPh sb="6" eb="8">
      <t>キギョウ</t>
    </rPh>
    <rPh sb="8" eb="9">
      <t>ダン</t>
    </rPh>
    <rPh sb="10" eb="12">
      <t>スイドウ</t>
    </rPh>
    <rPh sb="12" eb="14">
      <t>ジギョウ</t>
    </rPh>
    <rPh sb="14" eb="16">
      <t>カイケイ</t>
    </rPh>
    <rPh sb="17" eb="21">
      <t>スイドウヨウスイ</t>
    </rPh>
    <rPh sb="21" eb="23">
      <t>キョウキュウ</t>
    </rPh>
    <rPh sb="23" eb="2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</si>
</sst>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C67F-42AC-AD71-745009EAA7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53252</c:v>
                </c:pt>
                <c:pt idx="1">
                  <c:v>37722</c:v>
                </c:pt>
                <c:pt idx="2">
                  <c:v>23731</c:v>
                </c:pt>
                <c:pt idx="3">
                  <c:v>19969</c:v>
                </c:pt>
                <c:pt idx="4">
                  <c:v>32483</c:v>
                </c:pt>
              </c:numCache>
            </c:numRef>
          </c:val>
          <c:smooth val="0"/>
          <c:extLst>
            <c:ext xmlns:c16="http://schemas.microsoft.com/office/drawing/2014/chart" uri="{C3380CC4-5D6E-409C-BE32-E72D297353CC}">
              <c16:uniqueId val="{00000001-C67F-42AC-AD71-745009EAA7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3.12</c:v>
                </c:pt>
                <c:pt idx="1">
                  <c:v>3</c:v>
                </c:pt>
                <c:pt idx="2">
                  <c:v>3.47</c:v>
                </c:pt>
                <c:pt idx="3">
                  <c:v>3.97</c:v>
                </c:pt>
                <c:pt idx="4">
                  <c:v>1.84</c:v>
                </c:pt>
              </c:numCache>
            </c:numRef>
          </c:val>
          <c:extLst>
            <c:ext xmlns:c16="http://schemas.microsoft.com/office/drawing/2014/chart" uri="{C3380CC4-5D6E-409C-BE32-E72D297353CC}">
              <c16:uniqueId val="{00000000-0148-442E-8ED2-4394C856F3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15.99</c:v>
                </c:pt>
                <c:pt idx="1">
                  <c:v>14.27</c:v>
                </c:pt>
                <c:pt idx="2">
                  <c:v>16.87</c:v>
                </c:pt>
                <c:pt idx="3">
                  <c:v>19.23</c:v>
                </c:pt>
                <c:pt idx="4">
                  <c:v>19.559999999999999</c:v>
                </c:pt>
              </c:numCache>
            </c:numRef>
          </c:val>
          <c:extLst>
            <c:ext xmlns:c16="http://schemas.microsoft.com/office/drawing/2014/chart" uri="{C3380CC4-5D6E-409C-BE32-E72D297353CC}">
              <c16:uniqueId val="{00000001-0148-442E-8ED2-4394C856F3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c:v>
                </c:pt>
                <c:pt idx="1">
                  <c:v>1.51</c:v>
                </c:pt>
                <c:pt idx="2">
                  <c:v>6.7</c:v>
                </c:pt>
                <c:pt idx="3">
                  <c:v>2.5299999999999998</c:v>
                </c:pt>
                <c:pt idx="4">
                  <c:v>0.12</c:v>
                </c:pt>
              </c:numCache>
            </c:numRef>
          </c:val>
          <c:smooth val="0"/>
          <c:extLst>
            <c:ext xmlns:c16="http://schemas.microsoft.com/office/drawing/2014/chart" uri="{C3380CC4-5D6E-409C-BE32-E72D297353CC}">
              <c16:uniqueId val="{00000002-0148-442E-8ED2-4394C856F3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3B-407D-9230-A66759CB4B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3B-407D-9230-A66759CB4B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3B-407D-9230-A66759CB4BD8}"/>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3-933B-407D-9230-A66759CB4BD8}"/>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1.24</c:v>
                </c:pt>
                <c:pt idx="2">
                  <c:v>#N/A</c:v>
                </c:pt>
                <c:pt idx="3">
                  <c:v>0.76</c:v>
                </c:pt>
                <c:pt idx="4">
                  <c:v>#N/A</c:v>
                </c:pt>
                <c:pt idx="5">
                  <c:v>1.1299999999999999</c:v>
                </c:pt>
                <c:pt idx="6">
                  <c:v>#N/A</c:v>
                </c:pt>
                <c:pt idx="7">
                  <c:v>0.55000000000000004</c:v>
                </c:pt>
                <c:pt idx="8">
                  <c:v>#N/A</c:v>
                </c:pt>
                <c:pt idx="9">
                  <c:v>0.06</c:v>
                </c:pt>
              </c:numCache>
            </c:numRef>
          </c:val>
          <c:extLst>
            <c:ext xmlns:c16="http://schemas.microsoft.com/office/drawing/2014/chart" uri="{C3380CC4-5D6E-409C-BE32-E72D297353CC}">
              <c16:uniqueId val="{00000004-933B-407D-9230-A66759CB4BD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1.28</c:v>
                </c:pt>
                <c:pt idx="4">
                  <c:v>#N/A</c:v>
                </c:pt>
                <c:pt idx="5">
                  <c:v>1.47</c:v>
                </c:pt>
                <c:pt idx="6">
                  <c:v>#N/A</c:v>
                </c:pt>
                <c:pt idx="7">
                  <c:v>1.1100000000000001</c:v>
                </c:pt>
                <c:pt idx="8">
                  <c:v>#N/A</c:v>
                </c:pt>
                <c:pt idx="9">
                  <c:v>0.18</c:v>
                </c:pt>
              </c:numCache>
            </c:numRef>
          </c:val>
          <c:extLst>
            <c:ext xmlns:c16="http://schemas.microsoft.com/office/drawing/2014/chart" uri="{C3380CC4-5D6E-409C-BE32-E72D297353CC}">
              <c16:uniqueId val="{00000005-933B-407D-9230-A66759CB4BD8}"/>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0.26</c:v>
                </c:pt>
                <c:pt idx="4">
                  <c:v>#N/A</c:v>
                </c:pt>
                <c:pt idx="5">
                  <c:v>0.22</c:v>
                </c:pt>
                <c:pt idx="6">
                  <c:v>#N/A</c:v>
                </c:pt>
                <c:pt idx="7">
                  <c:v>0.26</c:v>
                </c:pt>
                <c:pt idx="8">
                  <c:v>#N/A</c:v>
                </c:pt>
                <c:pt idx="9">
                  <c:v>0.22</c:v>
                </c:pt>
              </c:numCache>
            </c:numRef>
          </c:val>
          <c:extLst>
            <c:ext xmlns:c16="http://schemas.microsoft.com/office/drawing/2014/chart" uri="{C3380CC4-5D6E-409C-BE32-E72D297353CC}">
              <c16:uniqueId val="{00000006-933B-407D-9230-A66759CB4BD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1.38</c:v>
                </c:pt>
                <c:pt idx="4">
                  <c:v>#N/A</c:v>
                </c:pt>
                <c:pt idx="5">
                  <c:v>1.35</c:v>
                </c:pt>
                <c:pt idx="6">
                  <c:v>#N/A</c:v>
                </c:pt>
                <c:pt idx="7">
                  <c:v>1.45</c:v>
                </c:pt>
                <c:pt idx="8">
                  <c:v>#N/A</c:v>
                </c:pt>
                <c:pt idx="9">
                  <c:v>1.37</c:v>
                </c:pt>
              </c:numCache>
            </c:numRef>
          </c:val>
          <c:extLst>
            <c:ext xmlns:c16="http://schemas.microsoft.com/office/drawing/2014/chart" uri="{C3380CC4-5D6E-409C-BE32-E72D297353CC}">
              <c16:uniqueId val="{00000007-933B-407D-9230-A66759CB4B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c:v>
                </c:pt>
                <c:pt idx="2">
                  <c:v>#N/A</c:v>
                </c:pt>
                <c:pt idx="3">
                  <c:v>2.98</c:v>
                </c:pt>
                <c:pt idx="4">
                  <c:v>#N/A</c:v>
                </c:pt>
                <c:pt idx="5">
                  <c:v>3.45</c:v>
                </c:pt>
                <c:pt idx="6">
                  <c:v>#N/A</c:v>
                </c:pt>
                <c:pt idx="7">
                  <c:v>3.94</c:v>
                </c:pt>
                <c:pt idx="8">
                  <c:v>#N/A</c:v>
                </c:pt>
                <c:pt idx="9">
                  <c:v>1.82</c:v>
                </c:pt>
              </c:numCache>
            </c:numRef>
          </c:val>
          <c:extLst>
            <c:ext xmlns:c16="http://schemas.microsoft.com/office/drawing/2014/chart" uri="{C3380CC4-5D6E-409C-BE32-E72D297353CC}">
              <c16:uniqueId val="{00000008-933B-407D-9230-A66759CB4B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11.21</c:v>
                </c:pt>
                <c:pt idx="2">
                  <c:v>#N/A</c:v>
                </c:pt>
                <c:pt idx="3">
                  <c:v>8.8800000000000008</c:v>
                </c:pt>
                <c:pt idx="4">
                  <c:v>#N/A</c:v>
                </c:pt>
                <c:pt idx="5">
                  <c:v>6.76</c:v>
                </c:pt>
                <c:pt idx="6">
                  <c:v>#N/A</c:v>
                </c:pt>
                <c:pt idx="7">
                  <c:v>8.11</c:v>
                </c:pt>
                <c:pt idx="8">
                  <c:v>#N/A</c:v>
                </c:pt>
                <c:pt idx="9">
                  <c:v>7.57</c:v>
                </c:pt>
              </c:numCache>
            </c:numRef>
          </c:val>
          <c:extLst>
            <c:ext xmlns:c16="http://schemas.microsoft.com/office/drawing/2014/chart" uri="{C3380CC4-5D6E-409C-BE32-E72D297353CC}">
              <c16:uniqueId val="{00000009-933B-407D-9230-A66759CB4B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3498</c:v>
                </c:pt>
                <c:pt idx="5">
                  <c:v>3554</c:v>
                </c:pt>
                <c:pt idx="8">
                  <c:v>3486</c:v>
                </c:pt>
                <c:pt idx="11">
                  <c:v>3444</c:v>
                </c:pt>
                <c:pt idx="14">
                  <c:v>3418</c:v>
                </c:pt>
              </c:numCache>
            </c:numRef>
          </c:val>
          <c:extLst>
            <c:ext xmlns:c16="http://schemas.microsoft.com/office/drawing/2014/chart" uri="{C3380CC4-5D6E-409C-BE32-E72D297353CC}">
              <c16:uniqueId val="{00000000-3D6D-44E4-AD9F-88EC7B55BC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6D-44E4-AD9F-88EC7B55BC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6D-44E4-AD9F-88EC7B55BC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3</c:v>
                </c:pt>
                <c:pt idx="9">
                  <c:v>28</c:v>
                </c:pt>
                <c:pt idx="12">
                  <c:v>61</c:v>
                </c:pt>
              </c:numCache>
            </c:numRef>
          </c:val>
          <c:extLst>
            <c:ext xmlns:c16="http://schemas.microsoft.com/office/drawing/2014/chart" uri="{C3380CC4-5D6E-409C-BE32-E72D297353CC}">
              <c16:uniqueId val="{00000003-3D6D-44E4-AD9F-88EC7B55BC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779</c:v>
                </c:pt>
                <c:pt idx="3">
                  <c:v>793</c:v>
                </c:pt>
                <c:pt idx="6">
                  <c:v>739</c:v>
                </c:pt>
                <c:pt idx="9">
                  <c:v>715</c:v>
                </c:pt>
                <c:pt idx="12">
                  <c:v>721</c:v>
                </c:pt>
              </c:numCache>
            </c:numRef>
          </c:val>
          <c:extLst>
            <c:ext xmlns:c16="http://schemas.microsoft.com/office/drawing/2014/chart" uri="{C3380CC4-5D6E-409C-BE32-E72D297353CC}">
              <c16:uniqueId val="{00000004-3D6D-44E4-AD9F-88EC7B55BC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6D-44E4-AD9F-88EC7B55BC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6D-44E4-AD9F-88EC7B55BC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2476</c:v>
                </c:pt>
                <c:pt idx="3">
                  <c:v>2502</c:v>
                </c:pt>
                <c:pt idx="6">
                  <c:v>2518</c:v>
                </c:pt>
                <c:pt idx="9">
                  <c:v>2497</c:v>
                </c:pt>
                <c:pt idx="12">
                  <c:v>2555</c:v>
                </c:pt>
              </c:numCache>
            </c:numRef>
          </c:val>
          <c:extLst>
            <c:ext xmlns:c16="http://schemas.microsoft.com/office/drawing/2014/chart" uri="{C3380CC4-5D6E-409C-BE32-E72D297353CC}">
              <c16:uniqueId val="{00000007-3D6D-44E4-AD9F-88EC7B55BC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-257</c:v>
                </c:pt>
                <c:pt idx="5">
                  <c:v>#N/A</c:v>
                </c:pt>
                <c:pt idx="6">
                  <c:v>#N/A</c:v>
                </c:pt>
                <c:pt idx="7">
                  <c:v>-226</c:v>
                </c:pt>
                <c:pt idx="8">
                  <c:v>#N/A</c:v>
                </c:pt>
                <c:pt idx="9">
                  <c:v>#N/A</c:v>
                </c:pt>
                <c:pt idx="10">
                  <c:v>-204</c:v>
                </c:pt>
                <c:pt idx="11">
                  <c:v>#N/A</c:v>
                </c:pt>
                <c:pt idx="12">
                  <c:v>#N/A</c:v>
                </c:pt>
                <c:pt idx="13">
                  <c:v>-81</c:v>
                </c:pt>
                <c:pt idx="14">
                  <c:v>#N/A</c:v>
                </c:pt>
              </c:numCache>
            </c:numRef>
          </c:val>
          <c:smooth val="0"/>
          <c:extLst>
            <c:ext xmlns:c16="http://schemas.microsoft.com/office/drawing/2014/chart" uri="{C3380CC4-5D6E-409C-BE32-E72D297353CC}">
              <c16:uniqueId val="{00000008-3D6D-44E4-AD9F-88EC7B55BC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30792</c:v>
                </c:pt>
                <c:pt idx="5">
                  <c:v>30235</c:v>
                </c:pt>
                <c:pt idx="8">
                  <c:v>29315</c:v>
                </c:pt>
                <c:pt idx="11">
                  <c:v>27982</c:v>
                </c:pt>
                <c:pt idx="14">
                  <c:v>27325</c:v>
                </c:pt>
              </c:numCache>
            </c:numRef>
          </c:val>
          <c:extLst>
            <c:ext xmlns:c16="http://schemas.microsoft.com/office/drawing/2014/chart" uri="{C3380CC4-5D6E-409C-BE32-E72D297353CC}">
              <c16:uniqueId val="{00000000-6FA4-417B-A028-819655BCF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8767</c:v>
                </c:pt>
                <c:pt idx="5">
                  <c:v>9169</c:v>
                </c:pt>
                <c:pt idx="8">
                  <c:v>8598</c:v>
                </c:pt>
                <c:pt idx="11">
                  <c:v>8279</c:v>
                </c:pt>
                <c:pt idx="14">
                  <c:v>7842</c:v>
                </c:pt>
              </c:numCache>
            </c:numRef>
          </c:val>
          <c:extLst>
            <c:ext xmlns:c16="http://schemas.microsoft.com/office/drawing/2014/chart" uri="{C3380CC4-5D6E-409C-BE32-E72D297353CC}">
              <c16:uniqueId val="{00000001-6FA4-417B-A028-819655BCF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10613</c:v>
                </c:pt>
                <c:pt idx="5">
                  <c:v>10201</c:v>
                </c:pt>
                <c:pt idx="8">
                  <c:v>11804</c:v>
                </c:pt>
                <c:pt idx="11">
                  <c:v>13267</c:v>
                </c:pt>
                <c:pt idx="14">
                  <c:v>13056</c:v>
                </c:pt>
              </c:numCache>
            </c:numRef>
          </c:val>
          <c:extLst>
            <c:ext xmlns:c16="http://schemas.microsoft.com/office/drawing/2014/chart" uri="{C3380CC4-5D6E-409C-BE32-E72D297353CC}">
              <c16:uniqueId val="{00000002-6FA4-417B-A028-819655BCF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A4-417B-A028-819655BCF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A4-417B-A028-819655BCF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A4-417B-A028-819655BCF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5578</c:v>
                </c:pt>
                <c:pt idx="3">
                  <c:v>5826</c:v>
                </c:pt>
                <c:pt idx="6">
                  <c:v>5903</c:v>
                </c:pt>
                <c:pt idx="9">
                  <c:v>6001</c:v>
                </c:pt>
                <c:pt idx="12">
                  <c:v>5063</c:v>
                </c:pt>
              </c:numCache>
            </c:numRef>
          </c:val>
          <c:extLst>
            <c:ext xmlns:c16="http://schemas.microsoft.com/office/drawing/2014/chart" uri="{C3380CC4-5D6E-409C-BE32-E72D297353CC}">
              <c16:uniqueId val="{00000006-6FA4-417B-A028-819655BCF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c:v>
                </c:pt>
                <c:pt idx="3">
                  <c:v>340</c:v>
                </c:pt>
                <c:pt idx="6">
                  <c:v>874</c:v>
                </c:pt>
                <c:pt idx="9">
                  <c:v>857</c:v>
                </c:pt>
                <c:pt idx="12">
                  <c:v>843</c:v>
                </c:pt>
              </c:numCache>
            </c:numRef>
          </c:val>
          <c:extLst>
            <c:ext xmlns:c16="http://schemas.microsoft.com/office/drawing/2014/chart" uri="{C3380CC4-5D6E-409C-BE32-E72D297353CC}">
              <c16:uniqueId val="{00000007-6FA4-417B-A028-819655BCF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7780</c:v>
                </c:pt>
                <c:pt idx="3">
                  <c:v>7533</c:v>
                </c:pt>
                <c:pt idx="6">
                  <c:v>7171</c:v>
                </c:pt>
                <c:pt idx="9">
                  <c:v>6906</c:v>
                </c:pt>
                <c:pt idx="12">
                  <c:v>6649</c:v>
                </c:pt>
              </c:numCache>
            </c:numRef>
          </c:val>
          <c:extLst>
            <c:ext xmlns:c16="http://schemas.microsoft.com/office/drawing/2014/chart" uri="{C3380CC4-5D6E-409C-BE32-E72D297353CC}">
              <c16:uniqueId val="{00000008-6FA4-417B-A028-819655BCF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A4-417B-A028-819655BCF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31598</c:v>
                </c:pt>
                <c:pt idx="3">
                  <c:v>31377</c:v>
                </c:pt>
                <c:pt idx="6">
                  <c:v>30356</c:v>
                </c:pt>
                <c:pt idx="9">
                  <c:v>28969</c:v>
                </c:pt>
                <c:pt idx="12">
                  <c:v>27786</c:v>
                </c:pt>
              </c:numCache>
            </c:numRef>
          </c:val>
          <c:extLst>
            <c:ext xmlns:c16="http://schemas.microsoft.com/office/drawing/2014/chart" uri="{C3380CC4-5D6E-409C-BE32-E72D297353CC}">
              <c16:uniqueId val="{0000000A-6FA4-417B-A028-819655BCF2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A4-417B-A028-819655BCF2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4159</c:v>
                </c:pt>
                <c:pt idx="1">
                  <c:v>4665</c:v>
                </c:pt>
                <c:pt idx="2">
                  <c:v>4793</c:v>
                </c:pt>
              </c:numCache>
            </c:numRef>
          </c:val>
          <c:extLst>
            <c:ext xmlns:c16="http://schemas.microsoft.com/office/drawing/2014/chart" uri="{C3380CC4-5D6E-409C-BE32-E72D297353CC}">
              <c16:uniqueId val="{00000000-A495-45AE-A18A-E60CF3BA71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95-45AE-A18A-E60CF3BA71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7017</c:v>
                </c:pt>
                <c:pt idx="1">
                  <c:v>7654</c:v>
                </c:pt>
                <c:pt idx="2">
                  <c:v>7362</c:v>
                </c:pt>
              </c:numCache>
            </c:numRef>
          </c:val>
          <c:extLst>
            <c:ext xmlns:c16="http://schemas.microsoft.com/office/drawing/2014/chart" uri="{C3380CC4-5D6E-409C-BE32-E72D297353CC}">
              <c16:uniqueId val="{00000002-A495-45AE-A18A-E60CF3BA71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107,342
104,710
39.72
48,035,332
47,560,683
449,933
24,503,475
27,786,208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年度は、地方消費税交付金や市町村たばこ税等の増により基準財政収入額が増加したものの、高齢化の進行に伴う高齢者保健福祉費の増等により、基準財政需要額も増加したことで、財政力指数は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78015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年度は、地方交付税や株式等譲渡所得割交付金等の増により経常一般財源ベースでの歳入が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百万円増加したものの、職員給のベースアップ等による人件費の増や障がい者給付等の扶助費の増、後期高齢者医療保険事業への繰出金の増等を要因として、経常経費充当一般財源ベースで歳出は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百万円増加し、歳入の増を上回ったため、経常収支比率は前年度より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056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62</xdr:row>
      <xdr:rowOff>10668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896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62</xdr:row>
      <xdr:rowOff>68580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8961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37084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984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年度は、職員給のベースアップ等による人件費の増、燃料費の増や給付金事業費の増等による物件費の増となっているが、人口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人当たり決算額は前年度とほぼ横ばいである。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155738</xdr:rowOff>
    </xdr:from>
    <xdr:to>
      <xdr:col>23</xdr:col>
      <xdr:colOff>133350</xdr:colOff>
      <xdr:row>83</xdr:row>
      <xdr:rowOff>162413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86088"/>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107572</xdr:rowOff>
    </xdr:from>
    <xdr:to>
      <xdr:col>19</xdr:col>
      <xdr:colOff>133350</xdr:colOff>
      <xdr:row>83</xdr:row>
      <xdr:rowOff>155738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7922"/>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13517</xdr:rowOff>
    </xdr:from>
    <xdr:to>
      <xdr:col>15</xdr:col>
      <xdr:colOff>82550</xdr:colOff>
      <xdr:row>83</xdr:row>
      <xdr:rowOff>107572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3867"/>
          <a:ext cx="889000" cy="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85914</xdr:rowOff>
    </xdr:from>
    <xdr:to>
      <xdr:col>11</xdr:col>
      <xdr:colOff>31750</xdr:colOff>
      <xdr:row>83</xdr:row>
      <xdr:rowOff>13517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4814"/>
          <a:ext cx="889000" cy="9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111613</xdr:rowOff>
    </xdr:from>
    <xdr:to>
      <xdr:col>23</xdr:col>
      <xdr:colOff>184150</xdr:colOff>
      <xdr:row>84</xdr:row>
      <xdr:rowOff>41763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3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83690</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104938</xdr:rowOff>
    </xdr:from>
    <xdr:to>
      <xdr:col>19</xdr:col>
      <xdr:colOff>184150</xdr:colOff>
      <xdr:row>84</xdr:row>
      <xdr:rowOff>35088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3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19865</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56772</xdr:rowOff>
    </xdr:from>
    <xdr:to>
      <xdr:col>15</xdr:col>
      <xdr:colOff>133350</xdr:colOff>
      <xdr:row>83</xdr:row>
      <xdr:rowOff>158372</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2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143149</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7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134167</xdr:rowOff>
    </xdr:from>
    <xdr:to>
      <xdr:col>11</xdr:col>
      <xdr:colOff>82550</xdr:colOff>
      <xdr:row>83</xdr:row>
      <xdr:rowOff>64317</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41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49094</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35114</xdr:rowOff>
    </xdr:from>
    <xdr:to>
      <xdr:col>7</xdr:col>
      <xdr:colOff>31750</xdr:colOff>
      <xdr:row>82</xdr:row>
      <xdr:rowOff>136714</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409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121491</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職員の退職等に伴う経験年数階層の変動により、ラスパイレス指数は前年に比べてやや低下した。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減少傾向は続い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33564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民間保育所の誘致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年度より増加し、また算定の基礎数値となる人口において、平成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8679</xdr:rowOff>
    </xdr:from>
    <xdr:to>
      <xdr:col>81</xdr:col>
      <xdr:colOff>44450</xdr:colOff>
      <xdr:row>65</xdr:row>
      <xdr:rowOff>38841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5292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147955</xdr:rowOff>
    </xdr:from>
    <xdr:to>
      <xdr:col>77</xdr:col>
      <xdr:colOff>44450</xdr:colOff>
      <xdr:row>65</xdr:row>
      <xdr:rowOff>8679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207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133879</xdr:rowOff>
    </xdr:from>
    <xdr:to>
      <xdr:col>72</xdr:col>
      <xdr:colOff>203200</xdr:colOff>
      <xdr:row>64</xdr:row>
      <xdr:rowOff>147955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0667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64</xdr:row>
      <xdr:rowOff>133879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926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159491</xdr:rowOff>
    </xdr:from>
    <xdr:to>
      <xdr:col>81</xdr:col>
      <xdr:colOff>95250</xdr:colOff>
      <xdr:row>65</xdr:row>
      <xdr:rowOff>89641</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131568</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129329</xdr:rowOff>
    </xdr:from>
    <xdr:to>
      <xdr:col>77</xdr:col>
      <xdr:colOff>95250</xdr:colOff>
      <xdr:row>65</xdr:row>
      <xdr:rowOff>59479</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44256</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97155</xdr:rowOff>
    </xdr:from>
    <xdr:to>
      <xdr:col>73</xdr:col>
      <xdr:colOff>44450</xdr:colOff>
      <xdr:row>65</xdr:row>
      <xdr:rowOff>27305</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12082</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本市の実質公債費比率は、富田林病院建替事業債の元金償還の開始等による公債費の増や標準財政規模の増等により、前年度より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ポイント上昇したが、類似団体平均を大きく下回っている。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43845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530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9374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36</xdr:row>
      <xdr:rowOff>169333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185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36</xdr:row>
      <xdr:rowOff>157843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185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130024</xdr:rowOff>
    </xdr:from>
    <xdr:to>
      <xdr:col>77</xdr:col>
      <xdr:colOff>95250</xdr:colOff>
      <xdr:row>37</xdr:row>
      <xdr:rowOff>60174</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70351</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95552</xdr:rowOff>
    </xdr:from>
    <xdr:to>
      <xdr:col>68</xdr:col>
      <xdr:colOff>203200</xdr:colOff>
      <xdr:row>37</xdr:row>
      <xdr:rowOff>25702</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35879</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107,342
104,710
39.72
48,035,332
47,560,683
449,933
24,503,475
27,786,208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67564</xdr:rowOff>
    </xdr:from>
    <xdr:to>
      <xdr:col>24</xdr:col>
      <xdr:colOff>25400</xdr:colOff>
      <xdr:row>40</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255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40</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432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40</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432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30988</xdr:rowOff>
    </xdr:from>
    <xdr:to>
      <xdr:col>11</xdr:col>
      <xdr:colOff>9525</xdr:colOff>
      <xdr:row>40</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25417</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xdr:rowOff>
    </xdr:from>
    <xdr:to>
      <xdr:col>20</xdr:col>
      <xdr:colOff>38100</xdr:colOff>
      <xdr:row>40</xdr:row>
      <xdr:rowOff>118364</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103141</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105918</xdr:rowOff>
    </xdr:from>
    <xdr:to>
      <xdr:col>15</xdr:col>
      <xdr:colOff>149225</xdr:colOff>
      <xdr:row>40</xdr:row>
      <xdr:rowOff>36068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20845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62484</xdr:rowOff>
    </xdr:from>
    <xdr:to>
      <xdr:col>11</xdr:col>
      <xdr:colOff>60325</xdr:colOff>
      <xdr:row>40</xdr:row>
      <xdr:rowOff>164084</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148861</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151638</xdr:rowOff>
    </xdr:from>
    <xdr:to>
      <xdr:col>6</xdr:col>
      <xdr:colOff>171450</xdr:colOff>
      <xdr:row>40</xdr:row>
      <xdr:rowOff>81788</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66565</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本市の物件費の比率は、物価高騰の影響等により前年度より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361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年度は、介護・訓練等給付や子ども医療費助成の増等により、前年度より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2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57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補助費等の比率は、南河内環境事業組合負担金の増加などにより、前年度に比べ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今後も補助金や負担金の見直し等により、補助費等の削減に努めるとともに、業務の広域実施化など人件費の抑制と合わせた経常経費全体での経費見直しに取り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20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56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56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本市の公債費比率は、前年度より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16510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46990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54610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本市は類似団体と比べて人件費と繰出金の支出割合が高く、全体の経常収支比率を押し上げる要因となっている。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これは、市立幼稚園や市立保育園が多いことや高齢化が進んでいることが要因である。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23900"/>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78</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5813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78</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58139"/>
          <a:ext cx="8890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63516</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89289</xdr:rowOff>
    </xdr:from>
    <xdr:to>
      <xdr:col>29</xdr:col>
      <xdr:colOff>127000</xdr:colOff>
      <xdr:row>14</xdr:row>
      <xdr:rowOff>164109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37214"/>
          <a:ext cx="647700" cy="7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164109</xdr:rowOff>
    </xdr:from>
    <xdr:to>
      <xdr:col>26</xdr:col>
      <xdr:colOff>50800</xdr:colOff>
      <xdr:row>15</xdr:row>
      <xdr:rowOff>12479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12034"/>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12479</xdr:rowOff>
    </xdr:from>
    <xdr:to>
      <xdr:col>22</xdr:col>
      <xdr:colOff>114300</xdr:colOff>
      <xdr:row>15</xdr:row>
      <xdr:rowOff>61148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31854"/>
          <a:ext cx="6985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61148</xdr:rowOff>
    </xdr:from>
    <xdr:to>
      <xdr:col>18</xdr:col>
      <xdr:colOff>177800</xdr:colOff>
      <xdr:row>15</xdr:row>
      <xdr:rowOff>96215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80523"/>
          <a:ext cx="698500" cy="3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38489</xdr:rowOff>
    </xdr:from>
    <xdr:to>
      <xdr:col>29</xdr:col>
      <xdr:colOff>177800</xdr:colOff>
      <xdr:row>14</xdr:row>
      <xdr:rowOff>140089</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8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55016</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113309</xdr:rowOff>
    </xdr:from>
    <xdr:to>
      <xdr:col>26</xdr:col>
      <xdr:colOff>101600</xdr:colOff>
      <xdr:row>15</xdr:row>
      <xdr:rowOff>43459</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6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53636</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3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133129</xdr:rowOff>
    </xdr:from>
    <xdr:to>
      <xdr:col>22</xdr:col>
      <xdr:colOff>165100</xdr:colOff>
      <xdr:row>15</xdr:row>
      <xdr:rowOff>63279</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8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73456</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10348</xdr:rowOff>
    </xdr:from>
    <xdr:to>
      <xdr:col>19</xdr:col>
      <xdr:colOff>38100</xdr:colOff>
      <xdr:row>15</xdr:row>
      <xdr:rowOff>111948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2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122125</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9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45415</xdr:rowOff>
    </xdr:from>
    <xdr:to>
      <xdr:col>15</xdr:col>
      <xdr:colOff>101600</xdr:colOff>
      <xdr:row>15</xdr:row>
      <xdr:rowOff>147015</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157192</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79946</xdr:rowOff>
    </xdr:from>
    <xdr:to>
      <xdr:col>29</xdr:col>
      <xdr:colOff>127000</xdr:colOff>
      <xdr:row>37</xdr:row>
      <xdr:rowOff>122466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04646"/>
          <a:ext cx="6477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122466</xdr:rowOff>
    </xdr:from>
    <xdr:to>
      <xdr:col>26</xdr:col>
      <xdr:colOff>50800</xdr:colOff>
      <xdr:row>37</xdr:row>
      <xdr:rowOff>130048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47166"/>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130048</xdr:rowOff>
    </xdr:from>
    <xdr:to>
      <xdr:col>22</xdr:col>
      <xdr:colOff>114300</xdr:colOff>
      <xdr:row>37</xdr:row>
      <xdr:rowOff>139611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54748"/>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133362</xdr:rowOff>
    </xdr:from>
    <xdr:to>
      <xdr:col>18</xdr:col>
      <xdr:colOff>177800</xdr:colOff>
      <xdr:row>37</xdr:row>
      <xdr:rowOff>139611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29146</xdr:rowOff>
    </xdr:from>
    <xdr:to>
      <xdr:col>29</xdr:col>
      <xdr:colOff>177800</xdr:colOff>
      <xdr:row>37</xdr:row>
      <xdr:rowOff>130746</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5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1223</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71666</xdr:rowOff>
    </xdr:from>
    <xdr:to>
      <xdr:col>26</xdr:col>
      <xdr:colOff>101600</xdr:colOff>
      <xdr:row>37</xdr:row>
      <xdr:rowOff>173266</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158043</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8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79248</xdr:rowOff>
    </xdr:from>
    <xdr:to>
      <xdr:col>22</xdr:col>
      <xdr:colOff>165100</xdr:colOff>
      <xdr:row>37</xdr:row>
      <xdr:rowOff>180848</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165625</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9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88811</xdr:rowOff>
    </xdr:from>
    <xdr:to>
      <xdr:col>19</xdr:col>
      <xdr:colOff>38100</xdr:colOff>
      <xdr:row>37</xdr:row>
      <xdr:rowOff>190411</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175188</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82562</xdr:rowOff>
    </xdr:from>
    <xdr:to>
      <xdr:col>15</xdr:col>
      <xdr:colOff>101600</xdr:colOff>
      <xdr:row>37</xdr:row>
      <xdr:rowOff>184162</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168939</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107,342
104,710
39.72
48,035,332
47,560,683
449,933
24,503,475
27,786,208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139952</xdr:rowOff>
    </xdr:from>
    <xdr:to>
      <xdr:col>24</xdr:col>
      <xdr:colOff>63500</xdr:colOff>
      <xdr:row>34</xdr:row>
      <xdr:rowOff>24920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97802"/>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18428</xdr:rowOff>
    </xdr:from>
    <xdr:to>
      <xdr:col>19</xdr:col>
      <xdr:colOff>177800</xdr:colOff>
      <xdr:row>34</xdr:row>
      <xdr:rowOff>24920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4772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18428</xdr:rowOff>
    </xdr:from>
    <xdr:to>
      <xdr:col>15</xdr:col>
      <xdr:colOff>50800</xdr:colOff>
      <xdr:row>34</xdr:row>
      <xdr:rowOff>87922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47728"/>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87922</xdr:rowOff>
    </xdr:from>
    <xdr:to>
      <xdr:col>10</xdr:col>
      <xdr:colOff>114300</xdr:colOff>
      <xdr:row>34</xdr:row>
      <xdr:rowOff>158788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89152</xdr:rowOff>
    </xdr:from>
    <xdr:to>
      <xdr:col>24</xdr:col>
      <xdr:colOff>114300</xdr:colOff>
      <xdr:row>34</xdr:row>
      <xdr:rowOff>19302</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57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112029</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145570</xdr:rowOff>
    </xdr:from>
    <xdr:to>
      <xdr:col>20</xdr:col>
      <xdr:colOff>38100</xdr:colOff>
      <xdr:row>34</xdr:row>
      <xdr:rowOff>75720</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5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92247</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139078</xdr:rowOff>
    </xdr:from>
    <xdr:to>
      <xdr:col>15</xdr:col>
      <xdr:colOff>101600</xdr:colOff>
      <xdr:row>34</xdr:row>
      <xdr:rowOff>69228</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85755</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37122</xdr:rowOff>
    </xdr:from>
    <xdr:to>
      <xdr:col>10</xdr:col>
      <xdr:colOff>165100</xdr:colOff>
      <xdr:row>34</xdr:row>
      <xdr:rowOff>138722</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155249</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107988</xdr:rowOff>
    </xdr:from>
    <xdr:to>
      <xdr:col>6</xdr:col>
      <xdr:colOff>38100</xdr:colOff>
      <xdr:row>35</xdr:row>
      <xdr:rowOff>38138</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54665</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xdr:rowOff>
    </xdr:from>
    <xdr:to>
      <xdr:col>24</xdr:col>
      <xdr:colOff>63500</xdr:colOff>
      <xdr:row>58</xdr:row>
      <xdr:rowOff>49093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4909"/>
          <a:ext cx="8382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xdr:rowOff>
    </xdr:from>
    <xdr:to>
      <xdr:col>19</xdr:col>
      <xdr:colOff>177800</xdr:colOff>
      <xdr:row>58</xdr:row>
      <xdr:rowOff>43263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49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43263</xdr:rowOff>
    </xdr:from>
    <xdr:to>
      <xdr:col>15</xdr:col>
      <xdr:colOff>50800</xdr:colOff>
      <xdr:row>58</xdr:row>
      <xdr:rowOff>120628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7363"/>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120628</xdr:rowOff>
    </xdr:from>
    <xdr:to>
      <xdr:col>10</xdr:col>
      <xdr:colOff>114300</xdr:colOff>
      <xdr:row>58</xdr:row>
      <xdr:rowOff>146117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472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169743</xdr:rowOff>
    </xdr:from>
    <xdr:to>
      <xdr:col>24</xdr:col>
      <xdr:colOff>114300</xdr:colOff>
      <xdr:row>58</xdr:row>
      <xdr:rowOff>99893</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9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148170</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121459</xdr:rowOff>
    </xdr:from>
    <xdr:to>
      <xdr:col>20</xdr:col>
      <xdr:colOff>38100</xdr:colOff>
      <xdr:row>58</xdr:row>
      <xdr:rowOff>51609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42736</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163913</xdr:rowOff>
    </xdr:from>
    <xdr:to>
      <xdr:col>15</xdr:col>
      <xdr:colOff>101600</xdr:colOff>
      <xdr:row>58</xdr:row>
      <xdr:rowOff>94063</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9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85190</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69828</xdr:rowOff>
    </xdr:from>
    <xdr:to>
      <xdr:col>10</xdr:col>
      <xdr:colOff>165100</xdr:colOff>
      <xdr:row>58</xdr:row>
      <xdr:rowOff>171428</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162555</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95317</xdr:rowOff>
    </xdr:from>
    <xdr:to>
      <xdr:col>6</xdr:col>
      <xdr:colOff>38100</xdr:colOff>
      <xdr:row>59</xdr:row>
      <xdr:rowOff>25467</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0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16594</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19971</xdr:rowOff>
    </xdr:from>
    <xdr:to>
      <xdr:col>24</xdr:col>
      <xdr:colOff>63500</xdr:colOff>
      <xdr:row>77</xdr:row>
      <xdr:rowOff>42659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1621"/>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42659</xdr:rowOff>
    </xdr:from>
    <xdr:to>
      <xdr:col>19</xdr:col>
      <xdr:colOff>177800</xdr:colOff>
      <xdr:row>77</xdr:row>
      <xdr:rowOff>45802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4430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45802</xdr:rowOff>
    </xdr:from>
    <xdr:to>
      <xdr:col>15</xdr:col>
      <xdr:colOff>50800</xdr:colOff>
      <xdr:row>77</xdr:row>
      <xdr:rowOff>47574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745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47574</xdr:rowOff>
    </xdr:from>
    <xdr:to>
      <xdr:col>10</xdr:col>
      <xdr:colOff>114300</xdr:colOff>
      <xdr:row>77</xdr:row>
      <xdr:rowOff>49861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92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140621</xdr:rowOff>
    </xdr:from>
    <xdr:to>
      <xdr:col>24</xdr:col>
      <xdr:colOff>114300</xdr:colOff>
      <xdr:row>77</xdr:row>
      <xdr:rowOff>70771</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4584700" y="131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61669</xdr:rowOff>
    </xdr:from>
    <xdr:ext cx="469744" cy="259045"/>
    <xdr:sp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163309</xdr:rowOff>
    </xdr:from>
    <xdr:to>
      <xdr:col>20</xdr:col>
      <xdr:colOff>38100</xdr:colOff>
      <xdr:row>77</xdr:row>
      <xdr:rowOff>93459</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3746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84586</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8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166452</xdr:rowOff>
    </xdr:from>
    <xdr:to>
      <xdr:col>15</xdr:col>
      <xdr:colOff>101600</xdr:colOff>
      <xdr:row>77</xdr:row>
      <xdr:rowOff>96602</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2857500" y="131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87729</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168224</xdr:rowOff>
    </xdr:from>
    <xdr:to>
      <xdr:col>10</xdr:col>
      <xdr:colOff>165100</xdr:colOff>
      <xdr:row>77</xdr:row>
      <xdr:rowOff>98374</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968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89501</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170511</xdr:rowOff>
    </xdr:from>
    <xdr:to>
      <xdr:col>6</xdr:col>
      <xdr:colOff>38100</xdr:colOff>
      <xdr:row>77</xdr:row>
      <xdr:rowOff>100661</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079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91788</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8826</xdr:rowOff>
    </xdr:from>
    <xdr:to>
      <xdr:col>24</xdr:col>
      <xdr:colOff>63500</xdr:colOff>
      <xdr:row>95</xdr:row>
      <xdr:rowOff>108725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96576"/>
          <a:ext cx="8382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23816</xdr:rowOff>
    </xdr:from>
    <xdr:to>
      <xdr:col>19</xdr:col>
      <xdr:colOff>177800</xdr:colOff>
      <xdr:row>95</xdr:row>
      <xdr:rowOff>108725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1156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23816</xdr:rowOff>
    </xdr:from>
    <xdr:to>
      <xdr:col>15</xdr:col>
      <xdr:colOff>50800</xdr:colOff>
      <xdr:row>96</xdr:row>
      <xdr:rowOff>74031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11566"/>
          <a:ext cx="889000" cy="2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74031</xdr:rowOff>
    </xdr:from>
    <xdr:to>
      <xdr:col>10</xdr:col>
      <xdr:colOff>114300</xdr:colOff>
      <xdr:row>96</xdr:row>
      <xdr:rowOff>104564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3231"/>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129476</xdr:rowOff>
    </xdr:from>
    <xdr:to>
      <xdr:col>24</xdr:col>
      <xdr:colOff>114300</xdr:colOff>
      <xdr:row>95</xdr:row>
      <xdr:rowOff>59626</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4584700" y="162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152353</xdr:rowOff>
    </xdr:from>
    <xdr:ext cx="599010" cy="259045"/>
    <xdr:sp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9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57925</xdr:rowOff>
    </xdr:from>
    <xdr:to>
      <xdr:col>20</xdr:col>
      <xdr:colOff>38100</xdr:colOff>
      <xdr:row>95</xdr:row>
      <xdr:rowOff>159525</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3746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4602</xdr:rowOff>
    </xdr:from>
    <xdr:ext cx="59901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2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144466</xdr:rowOff>
    </xdr:from>
    <xdr:to>
      <xdr:col>15</xdr:col>
      <xdr:colOff>101600</xdr:colOff>
      <xdr:row>95</xdr:row>
      <xdr:rowOff>74616</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2857500" y="162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91143</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23231</xdr:rowOff>
    </xdr:from>
    <xdr:to>
      <xdr:col>10</xdr:col>
      <xdr:colOff>165100</xdr:colOff>
      <xdr:row>96</xdr:row>
      <xdr:rowOff>124831</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968500" y="16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141358</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5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53764</xdr:rowOff>
    </xdr:from>
    <xdr:to>
      <xdr:col>6</xdr:col>
      <xdr:colOff>38100</xdr:colOff>
      <xdr:row>96</xdr:row>
      <xdr:rowOff>155364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079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441</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150509</xdr:rowOff>
    </xdr:from>
    <xdr:to>
      <xdr:col>55</xdr:col>
      <xdr:colOff>0</xdr:colOff>
      <xdr:row>37</xdr:row>
      <xdr:rowOff>1865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22709"/>
          <a:ext cx="8382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150509</xdr:rowOff>
    </xdr:from>
    <xdr:to>
      <xdr:col>50</xdr:col>
      <xdr:colOff>114300</xdr:colOff>
      <xdr:row>37</xdr:row>
      <xdr:rowOff>22744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22709"/>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154385</xdr:rowOff>
    </xdr:from>
    <xdr:to>
      <xdr:col>45</xdr:col>
      <xdr:colOff>177800</xdr:colOff>
      <xdr:row>37</xdr:row>
      <xdr:rowOff>22744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97885"/>
          <a:ext cx="8890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154385</xdr:rowOff>
    </xdr:from>
    <xdr:to>
      <xdr:col>41</xdr:col>
      <xdr:colOff>50800</xdr:colOff>
      <xdr:row>37</xdr:row>
      <xdr:rowOff>106956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122515</xdr:rowOff>
    </xdr:from>
    <xdr:to>
      <xdr:col>55</xdr:col>
      <xdr:colOff>50800</xdr:colOff>
      <xdr:row>37</xdr:row>
      <xdr:rowOff>52665</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10426700" y="62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100942</xdr:rowOff>
    </xdr:from>
    <xdr:ext cx="534377" cy="259045"/>
    <xdr:sp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99709</xdr:rowOff>
    </xdr:from>
    <xdr:to>
      <xdr:col>50</xdr:col>
      <xdr:colOff>165100</xdr:colOff>
      <xdr:row>37</xdr:row>
      <xdr:rowOff>29859</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95885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20986</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143394</xdr:rowOff>
    </xdr:from>
    <xdr:to>
      <xdr:col>46</xdr:col>
      <xdr:colOff>38100</xdr:colOff>
      <xdr:row>37</xdr:row>
      <xdr:rowOff>73544</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86995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64671</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103585</xdr:rowOff>
    </xdr:from>
    <xdr:to>
      <xdr:col>41</xdr:col>
      <xdr:colOff>101600</xdr:colOff>
      <xdr:row>31</xdr:row>
      <xdr:rowOff>33735</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7810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24862</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56156</xdr:rowOff>
    </xdr:from>
    <xdr:to>
      <xdr:col>36</xdr:col>
      <xdr:colOff>165100</xdr:colOff>
      <xdr:row>37</xdr:row>
      <xdr:rowOff>157756</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6921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148882</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146266</xdr:rowOff>
    </xdr:from>
    <xdr:to>
      <xdr:col>55</xdr:col>
      <xdr:colOff>0</xdr:colOff>
      <xdr:row>57</xdr:row>
      <xdr:rowOff>133744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47466"/>
          <a:ext cx="838200" cy="1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85966</xdr:rowOff>
    </xdr:from>
    <xdr:to>
      <xdr:col>50</xdr:col>
      <xdr:colOff>114300</xdr:colOff>
      <xdr:row>57</xdr:row>
      <xdr:rowOff>133744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58616"/>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79731</xdr:rowOff>
    </xdr:from>
    <xdr:to>
      <xdr:col>45</xdr:col>
      <xdr:colOff>177800</xdr:colOff>
      <xdr:row>57</xdr:row>
      <xdr:rowOff>85966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80931"/>
          <a:ext cx="889000" cy="1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53949</xdr:rowOff>
    </xdr:from>
    <xdr:to>
      <xdr:col>41</xdr:col>
      <xdr:colOff>50800</xdr:colOff>
      <xdr:row>56</xdr:row>
      <xdr:rowOff>79731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83699"/>
          <a:ext cx="889000" cy="1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95466</xdr:rowOff>
    </xdr:from>
    <xdr:to>
      <xdr:col>55</xdr:col>
      <xdr:colOff>50800</xdr:colOff>
      <xdr:row>57</xdr:row>
      <xdr:rowOff>25616</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10426700" y="9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73893</xdr:rowOff>
    </xdr:from>
    <xdr:ext cx="534377" cy="259045"/>
    <xdr:sp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82944</xdr:rowOff>
    </xdr:from>
    <xdr:to>
      <xdr:col>50</xdr:col>
      <xdr:colOff>165100</xdr:colOff>
      <xdr:row>58</xdr:row>
      <xdr:rowOff>13094</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9588500" y="98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4221</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35166</xdr:rowOff>
    </xdr:from>
    <xdr:to>
      <xdr:col>46</xdr:col>
      <xdr:colOff>38100</xdr:colOff>
      <xdr:row>57</xdr:row>
      <xdr:rowOff>136766</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8699500" y="9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127893</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28931</xdr:rowOff>
    </xdr:from>
    <xdr:to>
      <xdr:col>41</xdr:col>
      <xdr:colOff>101600</xdr:colOff>
      <xdr:row>56</xdr:row>
      <xdr:rowOff>130531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7810500" y="96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121658</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3149</xdr:rowOff>
    </xdr:from>
    <xdr:to>
      <xdr:col>36</xdr:col>
      <xdr:colOff>165100</xdr:colOff>
      <xdr:row>55</xdr:row>
      <xdr:rowOff>104749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6921500" y="94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121276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115422</xdr:rowOff>
    </xdr:from>
    <xdr:to>
      <xdr:col>55</xdr:col>
      <xdr:colOff>0</xdr:colOff>
      <xdr:row>78</xdr:row>
      <xdr:rowOff>124749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8522"/>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115422</xdr:rowOff>
    </xdr:from>
    <xdr:to>
      <xdr:col>50</xdr:col>
      <xdr:colOff>114300</xdr:colOff>
      <xdr:row>78</xdr:row>
      <xdr:rowOff>120543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852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53198</xdr:rowOff>
    </xdr:from>
    <xdr:to>
      <xdr:col>45</xdr:col>
      <xdr:colOff>177800</xdr:colOff>
      <xdr:row>78</xdr:row>
      <xdr:rowOff>120543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26298"/>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103352</xdr:rowOff>
    </xdr:from>
    <xdr:to>
      <xdr:col>41</xdr:col>
      <xdr:colOff>50800</xdr:colOff>
      <xdr:row>78</xdr:row>
      <xdr:rowOff>53198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05002"/>
          <a:ext cx="889000" cy="1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73949</xdr:rowOff>
    </xdr:from>
    <xdr:to>
      <xdr:col>55</xdr:col>
      <xdr:colOff>50800</xdr:colOff>
      <xdr:row>79</xdr:row>
      <xdr:rowOff>4099</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4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160326</xdr:rowOff>
    </xdr:from>
    <xdr:ext cx="378565"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61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64622</xdr:rowOff>
    </xdr:from>
    <xdr:to>
      <xdr:col>50</xdr:col>
      <xdr:colOff>165100</xdr:colOff>
      <xdr:row>78</xdr:row>
      <xdr:rowOff>166222</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4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157349</xdr:rowOff>
    </xdr:from>
    <xdr:ext cx="469744"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3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69743</xdr:rowOff>
    </xdr:from>
    <xdr:to>
      <xdr:col>46</xdr:col>
      <xdr:colOff>38100</xdr:colOff>
      <xdr:row>78</xdr:row>
      <xdr:rowOff>171343</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162470</xdr:rowOff>
    </xdr:from>
    <xdr:ext cx="378565"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3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2398</xdr:rowOff>
    </xdr:from>
    <xdr:to>
      <xdr:col>41</xdr:col>
      <xdr:colOff>101600</xdr:colOff>
      <xdr:row>78</xdr:row>
      <xdr:rowOff>103998</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95125</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52552</xdr:rowOff>
    </xdr:from>
    <xdr:to>
      <xdr:col>36</xdr:col>
      <xdr:colOff>165100</xdr:colOff>
      <xdr:row>77</xdr:row>
      <xdr:rowOff>154152</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145279</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65443</xdr:rowOff>
    </xdr:from>
    <xdr:to>
      <xdr:col>55</xdr:col>
      <xdr:colOff>0</xdr:colOff>
      <xdr:row>97</xdr:row>
      <xdr:rowOff>99485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24643"/>
          <a:ext cx="838200" cy="20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99485</xdr:rowOff>
    </xdr:from>
    <xdr:to>
      <xdr:col>50</xdr:col>
      <xdr:colOff>114300</xdr:colOff>
      <xdr:row>98</xdr:row>
      <xdr:rowOff>54680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30135"/>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165494</xdr:rowOff>
    </xdr:from>
    <xdr:to>
      <xdr:col>45</xdr:col>
      <xdr:colOff>177800</xdr:colOff>
      <xdr:row>98</xdr:row>
      <xdr:rowOff>54680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96144"/>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27287</xdr:rowOff>
    </xdr:from>
    <xdr:to>
      <xdr:col>41</xdr:col>
      <xdr:colOff>50800</xdr:colOff>
      <xdr:row>97</xdr:row>
      <xdr:rowOff>165494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7937"/>
          <a:ext cx="889000" cy="1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14643</xdr:rowOff>
    </xdr:from>
    <xdr:to>
      <xdr:col>55</xdr:col>
      <xdr:colOff>50800</xdr:colOff>
      <xdr:row>96</xdr:row>
      <xdr:rowOff>116243</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4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37520</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48685</xdr:rowOff>
    </xdr:from>
    <xdr:to>
      <xdr:col>50</xdr:col>
      <xdr:colOff>165100</xdr:colOff>
      <xdr:row>97</xdr:row>
      <xdr:rowOff>150285</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6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141412</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3880</xdr:rowOff>
    </xdr:from>
    <xdr:to>
      <xdr:col>46</xdr:col>
      <xdr:colOff>38100</xdr:colOff>
      <xdr:row>98</xdr:row>
      <xdr:rowOff>105480</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8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96607</xdr:rowOff>
    </xdr:from>
    <xdr:ext cx="469744"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114694</xdr:rowOff>
    </xdr:from>
    <xdr:to>
      <xdr:col>41</xdr:col>
      <xdr:colOff>101600</xdr:colOff>
      <xdr:row>98</xdr:row>
      <xdr:rowOff>44844</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35971</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147937</xdr:rowOff>
    </xdr:from>
    <xdr:to>
      <xdr:col>36</xdr:col>
      <xdr:colOff>165100</xdr:colOff>
      <xdr:row>97</xdr:row>
      <xdr:rowOff>78087</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6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69214</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18107</xdr:rowOff>
    </xdr:from>
    <xdr:to>
      <xdr:col>85</xdr:col>
      <xdr:colOff>127000</xdr:colOff>
      <xdr:row>39</xdr:row>
      <xdr:rowOff>92565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04657"/>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92565</xdr:rowOff>
    </xdr:from>
    <xdr:to>
      <xdr:col>81</xdr:col>
      <xdr:colOff>50800</xdr:colOff>
      <xdr:row>39</xdr:row>
      <xdr:rowOff>93871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7911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86360</xdr:rowOff>
    </xdr:from>
    <xdr:to>
      <xdr:col>76</xdr:col>
      <xdr:colOff>114300</xdr:colOff>
      <xdr:row>39</xdr:row>
      <xdr:rowOff>93871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7291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74168</xdr:rowOff>
    </xdr:from>
    <xdr:to>
      <xdr:col>71</xdr:col>
      <xdr:colOff>177800</xdr:colOff>
      <xdr:row>39</xdr:row>
      <xdr:rowOff>86360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6071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138757</xdr:rowOff>
    </xdr:from>
    <xdr:to>
      <xdr:col>85</xdr:col>
      <xdr:colOff>177800</xdr:colOff>
      <xdr:row>39</xdr:row>
      <xdr:rowOff>68907</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6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114680</xdr:rowOff>
    </xdr:from>
    <xdr:ext cx="378565"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2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41765</xdr:rowOff>
    </xdr:from>
    <xdr:to>
      <xdr:col>81</xdr:col>
      <xdr:colOff>101600</xdr:colOff>
      <xdr:row>39</xdr:row>
      <xdr:rowOff>143365</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134492</xdr:rowOff>
    </xdr:from>
    <xdr:ext cx="313932"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21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43071</xdr:rowOff>
    </xdr:from>
    <xdr:to>
      <xdr:col>76</xdr:col>
      <xdr:colOff>165100</xdr:colOff>
      <xdr:row>39</xdr:row>
      <xdr:rowOff>144671</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135798</xdr:rowOff>
    </xdr:from>
    <xdr:ext cx="313932"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35560</xdr:rowOff>
    </xdr:from>
    <xdr:to>
      <xdr:col>72</xdr:col>
      <xdr:colOff>38100</xdr:colOff>
      <xdr:row>39</xdr:row>
      <xdr:rowOff>137160</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128287</xdr:rowOff>
    </xdr:from>
    <xdr:ext cx="378565"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23368</xdr:rowOff>
    </xdr:from>
    <xdr:to>
      <xdr:col>67</xdr:col>
      <xdr:colOff>101600</xdr:colOff>
      <xdr:row>39</xdr:row>
      <xdr:rowOff>124968</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116095</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0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31781</xdr:rowOff>
    </xdr:from>
    <xdr:to>
      <xdr:col>85</xdr:col>
      <xdr:colOff>127000</xdr:colOff>
      <xdr:row>76</xdr:row>
      <xdr:rowOff>118763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61981"/>
          <a:ext cx="8382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170275</xdr:rowOff>
    </xdr:from>
    <xdr:to>
      <xdr:col>81</xdr:col>
      <xdr:colOff>50800</xdr:colOff>
      <xdr:row>76</xdr:row>
      <xdr:rowOff>118763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29025"/>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170275</xdr:rowOff>
    </xdr:from>
    <xdr:to>
      <xdr:col>76</xdr:col>
      <xdr:colOff>114300</xdr:colOff>
      <xdr:row>76</xdr:row>
      <xdr:rowOff>13970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2902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13970</xdr:rowOff>
    </xdr:from>
    <xdr:to>
      <xdr:col>71</xdr:col>
      <xdr:colOff>177800</xdr:colOff>
      <xdr:row>76</xdr:row>
      <xdr:rowOff>87751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152431</xdr:rowOff>
    </xdr:from>
    <xdr:to>
      <xdr:col>85</xdr:col>
      <xdr:colOff>177800</xdr:colOff>
      <xdr:row>76</xdr:row>
      <xdr:rowOff>82581</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6268700" y="130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130858</xdr:rowOff>
    </xdr:from>
    <xdr:ext cx="534377" cy="259045"/>
    <xdr:sp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67963</xdr:rowOff>
    </xdr:from>
    <xdr:to>
      <xdr:col>81</xdr:col>
      <xdr:colOff>101600</xdr:colOff>
      <xdr:row>76</xdr:row>
      <xdr:rowOff>169563</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5430500" y="130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160690</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119475</xdr:rowOff>
    </xdr:from>
    <xdr:to>
      <xdr:col>76</xdr:col>
      <xdr:colOff>165100</xdr:colOff>
      <xdr:row>76</xdr:row>
      <xdr:rowOff>49625</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45415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40752</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134620</xdr:rowOff>
    </xdr:from>
    <xdr:to>
      <xdr:col>72</xdr:col>
      <xdr:colOff>38100</xdr:colOff>
      <xdr:row>76</xdr:row>
      <xdr:rowOff>64770</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3652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55897</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36951</xdr:rowOff>
    </xdr:from>
    <xdr:to>
      <xdr:col>67</xdr:col>
      <xdr:colOff>101600</xdr:colOff>
      <xdr:row>76</xdr:row>
      <xdr:rowOff>138551</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2763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129678</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110051</xdr:rowOff>
    </xdr:from>
    <xdr:to>
      <xdr:col>85</xdr:col>
      <xdr:colOff>127000</xdr:colOff>
      <xdr:row>98</xdr:row>
      <xdr:rowOff>165350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12151"/>
          <a:ext cx="8382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86497</xdr:rowOff>
    </xdr:from>
    <xdr:to>
      <xdr:col>81</xdr:col>
      <xdr:colOff>50800</xdr:colOff>
      <xdr:row>98</xdr:row>
      <xdr:rowOff>110051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8597"/>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86497</xdr:rowOff>
    </xdr:from>
    <xdr:to>
      <xdr:col>76</xdr:col>
      <xdr:colOff>114300</xdr:colOff>
      <xdr:row>99</xdr:row>
      <xdr:rowOff>254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8597"/>
          <a:ext cx="8890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xdr:rowOff>
    </xdr:from>
    <xdr:to>
      <xdr:col>71</xdr:col>
      <xdr:colOff>177800</xdr:colOff>
      <xdr:row>99</xdr:row>
      <xdr:rowOff>6755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73804"/>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114550</xdr:rowOff>
    </xdr:from>
    <xdr:to>
      <xdr:col>85</xdr:col>
      <xdr:colOff>177800</xdr:colOff>
      <xdr:row>99</xdr:row>
      <xdr:rowOff>44700</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29477</xdr:rowOff>
    </xdr:from>
    <xdr:ext cx="469744"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59251</xdr:rowOff>
    </xdr:from>
    <xdr:to>
      <xdr:col>81</xdr:col>
      <xdr:colOff>101600</xdr:colOff>
      <xdr:row>98</xdr:row>
      <xdr:rowOff>160851</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8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151978</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35697</xdr:rowOff>
    </xdr:from>
    <xdr:to>
      <xdr:col>76</xdr:col>
      <xdr:colOff>165100</xdr:colOff>
      <xdr:row>98</xdr:row>
      <xdr:rowOff>137297</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8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128424</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120904</xdr:rowOff>
    </xdr:from>
    <xdr:to>
      <xdr:col>72</xdr:col>
      <xdr:colOff>38100</xdr:colOff>
      <xdr:row>99</xdr:row>
      <xdr:rowOff>51054</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42181</xdr:rowOff>
    </xdr:from>
    <xdr:ext cx="469744"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1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127405</xdr:rowOff>
    </xdr:from>
    <xdr:to>
      <xdr:col>67</xdr:col>
      <xdr:colOff>101600</xdr:colOff>
      <xdr:row>99</xdr:row>
      <xdr:rowOff>57555</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48682</xdr:rowOff>
    </xdr:from>
    <xdr:ext cx="469744"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43669</xdr:rowOff>
    </xdr:from>
    <xdr:to>
      <xdr:col>116</xdr:col>
      <xdr:colOff>63500</xdr:colOff>
      <xdr:row>58</xdr:row>
      <xdr:rowOff>56718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87769"/>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31153</xdr:rowOff>
    </xdr:from>
    <xdr:to>
      <xdr:col>111</xdr:col>
      <xdr:colOff>177800</xdr:colOff>
      <xdr:row>58</xdr:row>
      <xdr:rowOff>43669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75253"/>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18885</xdr:rowOff>
    </xdr:from>
    <xdr:to>
      <xdr:col>107</xdr:col>
      <xdr:colOff>50800</xdr:colOff>
      <xdr:row>58</xdr:row>
      <xdr:rowOff>31153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6298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18885</xdr:rowOff>
    </xdr:from>
    <xdr:to>
      <xdr:col>102</xdr:col>
      <xdr:colOff>114300</xdr:colOff>
      <xdr:row>58</xdr:row>
      <xdr:rowOff>20790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5918</xdr:rowOff>
    </xdr:from>
    <xdr:to>
      <xdr:col>116</xdr:col>
      <xdr:colOff>114300</xdr:colOff>
      <xdr:row>58</xdr:row>
      <xdr:rowOff>107518</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9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28795</xdr:rowOff>
    </xdr:from>
    <xdr:ext cx="469744"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164319</xdr:rowOff>
    </xdr:from>
    <xdr:to>
      <xdr:col>112</xdr:col>
      <xdr:colOff>38100</xdr:colOff>
      <xdr:row>58</xdr:row>
      <xdr:rowOff>94469</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110996</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1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151803</xdr:rowOff>
    </xdr:from>
    <xdr:to>
      <xdr:col>107</xdr:col>
      <xdr:colOff>101600</xdr:colOff>
      <xdr:row>58</xdr:row>
      <xdr:rowOff>81953</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98480</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139535</xdr:rowOff>
    </xdr:from>
    <xdr:to>
      <xdr:col>102</xdr:col>
      <xdr:colOff>165100</xdr:colOff>
      <xdr:row>58</xdr:row>
      <xdr:rowOff>69685</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86212</xdr:rowOff>
    </xdr:from>
    <xdr:ext cx="534377"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141440</xdr:rowOff>
    </xdr:from>
    <xdr:to>
      <xdr:col>98</xdr:col>
      <xdr:colOff>38100</xdr:colOff>
      <xdr:row>58</xdr:row>
      <xdr:rowOff>71590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88117</xdr:rowOff>
    </xdr:from>
    <xdr:ext cx="534377"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7265</xdr:rowOff>
    </xdr:from>
    <xdr:to>
      <xdr:col>116</xdr:col>
      <xdr:colOff>63500</xdr:colOff>
      <xdr:row>73</xdr:row>
      <xdr:rowOff>157073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23115"/>
          <a:ext cx="838200" cy="1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157073</xdr:rowOff>
    </xdr:from>
    <xdr:to>
      <xdr:col>111</xdr:col>
      <xdr:colOff>177800</xdr:colOff>
      <xdr:row>73</xdr:row>
      <xdr:rowOff>168199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72923"/>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168199</xdr:rowOff>
    </xdr:from>
    <xdr:to>
      <xdr:col>107</xdr:col>
      <xdr:colOff>50800</xdr:colOff>
      <xdr:row>74</xdr:row>
      <xdr:rowOff>26429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8404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26429</xdr:rowOff>
    </xdr:from>
    <xdr:to>
      <xdr:col>102</xdr:col>
      <xdr:colOff>114300</xdr:colOff>
      <xdr:row>74</xdr:row>
      <xdr:rowOff>86360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127915</xdr:rowOff>
    </xdr:from>
    <xdr:to>
      <xdr:col>116</xdr:col>
      <xdr:colOff>114300</xdr:colOff>
      <xdr:row>73</xdr:row>
      <xdr:rowOff>58065</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2110700" y="124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150792</xdr:rowOff>
    </xdr:from>
    <xdr:ext cx="534377" cy="259045"/>
    <xdr:sp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106273</xdr:rowOff>
    </xdr:from>
    <xdr:to>
      <xdr:col>112</xdr:col>
      <xdr:colOff>38100</xdr:colOff>
      <xdr:row>74</xdr:row>
      <xdr:rowOff>36423</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12725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52950</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117399</xdr:rowOff>
    </xdr:from>
    <xdr:to>
      <xdr:col>107</xdr:col>
      <xdr:colOff>101600</xdr:colOff>
      <xdr:row>74</xdr:row>
      <xdr:rowOff>47549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03835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64076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147079</xdr:rowOff>
    </xdr:from>
    <xdr:to>
      <xdr:col>102</xdr:col>
      <xdr:colOff>165100</xdr:colOff>
      <xdr:row>74</xdr:row>
      <xdr:rowOff>77229</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9494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93756</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35560</xdr:rowOff>
    </xdr:from>
    <xdr:to>
      <xdr:col>98</xdr:col>
      <xdr:colOff>38100</xdr:colOff>
      <xdr:row>74</xdr:row>
      <xdr:rowOff>137160</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8605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153687</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年度は、介護・訓練等給付費の増や各種給付金事業費の増等により、扶助費が前年度と比較して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％増加している。また、新庁舎や多文化共生・人権プラザの整備事業、ケアセンターの施設改修事業等により、普通建設事業費が前年度と比較して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107,342
104,710
39.72
48,035,332
47,560,683
449,933
24,503,475
27,786,208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5588</xdr:rowOff>
    </xdr:from>
    <xdr:to>
      <xdr:col>24</xdr:col>
      <xdr:colOff>63500</xdr:colOff>
      <xdr:row>33</xdr:row>
      <xdr:rowOff>40640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343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38354</xdr:rowOff>
    </xdr:from>
    <xdr:to>
      <xdr:col>19</xdr:col>
      <xdr:colOff>177800</xdr:colOff>
      <xdr:row>33</xdr:row>
      <xdr:rowOff>40640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6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38354</xdr:rowOff>
    </xdr:from>
    <xdr:to>
      <xdr:col>15</xdr:col>
      <xdr:colOff>50800</xdr:colOff>
      <xdr:row>33</xdr:row>
      <xdr:rowOff>80264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620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80264</xdr:rowOff>
    </xdr:from>
    <xdr:to>
      <xdr:col>10</xdr:col>
      <xdr:colOff>114300</xdr:colOff>
      <xdr:row>33</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81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126238</xdr:rowOff>
    </xdr:from>
    <xdr:to>
      <xdr:col>24</xdr:col>
      <xdr:colOff>114300</xdr:colOff>
      <xdr:row>33</xdr:row>
      <xdr:rowOff>56388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149115</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161290</xdr:rowOff>
    </xdr:from>
    <xdr:to>
      <xdr:col>20</xdr:col>
      <xdr:colOff>38100</xdr:colOff>
      <xdr:row>33</xdr:row>
      <xdr:rowOff>91440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107967</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159004</xdr:rowOff>
    </xdr:from>
    <xdr:to>
      <xdr:col>15</xdr:col>
      <xdr:colOff>101600</xdr:colOff>
      <xdr:row>33</xdr:row>
      <xdr:rowOff>89154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105681</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29464</xdr:rowOff>
    </xdr:from>
    <xdr:to>
      <xdr:col>10</xdr:col>
      <xdr:colOff>165100</xdr:colOff>
      <xdr:row>33</xdr:row>
      <xdr:rowOff>131064</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147591</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48514</xdr:rowOff>
    </xdr:from>
    <xdr:to>
      <xdr:col>6</xdr:col>
      <xdr:colOff>38100</xdr:colOff>
      <xdr:row>33</xdr:row>
      <xdr:rowOff>150114</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166641</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108331</xdr:rowOff>
    </xdr:from>
    <xdr:to>
      <xdr:col>24</xdr:col>
      <xdr:colOff>63500</xdr:colOff>
      <xdr:row>57</xdr:row>
      <xdr:rowOff>121092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0981"/>
          <a:ext cx="8382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95173</xdr:rowOff>
    </xdr:from>
    <xdr:to>
      <xdr:col>19</xdr:col>
      <xdr:colOff>177800</xdr:colOff>
      <xdr:row>57</xdr:row>
      <xdr:rowOff>108331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7823"/>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34599</xdr:rowOff>
    </xdr:from>
    <xdr:to>
      <xdr:col>15</xdr:col>
      <xdr:colOff>50800</xdr:colOff>
      <xdr:row>57</xdr:row>
      <xdr:rowOff>95173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4349"/>
          <a:ext cx="8890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34599</xdr:rowOff>
    </xdr:from>
    <xdr:to>
      <xdr:col>10</xdr:col>
      <xdr:colOff>114300</xdr:colOff>
      <xdr:row>57</xdr:row>
      <xdr:rowOff>154019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70292</xdr:rowOff>
    </xdr:from>
    <xdr:to>
      <xdr:col>24</xdr:col>
      <xdr:colOff>114300</xdr:colOff>
      <xdr:row>58</xdr:row>
      <xdr:rowOff>442</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156669</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57531</xdr:rowOff>
    </xdr:from>
    <xdr:to>
      <xdr:col>20</xdr:col>
      <xdr:colOff>38100</xdr:colOff>
      <xdr:row>57</xdr:row>
      <xdr:rowOff>159131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8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150258</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44373</xdr:rowOff>
    </xdr:from>
    <xdr:to>
      <xdr:col>15</xdr:col>
      <xdr:colOff>101600</xdr:colOff>
      <xdr:row>57</xdr:row>
      <xdr:rowOff>145973</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137100</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155249</xdr:rowOff>
    </xdr:from>
    <xdr:to>
      <xdr:col>10</xdr:col>
      <xdr:colOff>165100</xdr:colOff>
      <xdr:row>55</xdr:row>
      <xdr:rowOff>85399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76526</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103219</xdr:rowOff>
    </xdr:from>
    <xdr:to>
      <xdr:col>6</xdr:col>
      <xdr:colOff>38100</xdr:colOff>
      <xdr:row>58</xdr:row>
      <xdr:rowOff>33369</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24496</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44526</xdr:rowOff>
    </xdr:from>
    <xdr:to>
      <xdr:col>24</xdr:col>
      <xdr:colOff>63500</xdr:colOff>
      <xdr:row>76</xdr:row>
      <xdr:rowOff>68498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3276"/>
          <a:ext cx="838200" cy="19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16965</xdr:rowOff>
    </xdr:from>
    <xdr:to>
      <xdr:col>19</xdr:col>
      <xdr:colOff>177800</xdr:colOff>
      <xdr:row>76</xdr:row>
      <xdr:rowOff>68498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7165"/>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16965</xdr:rowOff>
    </xdr:from>
    <xdr:to>
      <xdr:col>15</xdr:col>
      <xdr:colOff>50800</xdr:colOff>
      <xdr:row>77</xdr:row>
      <xdr:rowOff>67790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7165"/>
          <a:ext cx="8890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67790</xdr:rowOff>
    </xdr:from>
    <xdr:to>
      <xdr:col>10</xdr:col>
      <xdr:colOff>114300</xdr:colOff>
      <xdr:row>77</xdr:row>
      <xdr:rowOff>135555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9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165176</xdr:rowOff>
    </xdr:from>
    <xdr:to>
      <xdr:col>24</xdr:col>
      <xdr:colOff>114300</xdr:colOff>
      <xdr:row>75</xdr:row>
      <xdr:rowOff>95326</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8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16603</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0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17698</xdr:rowOff>
    </xdr:from>
    <xdr:to>
      <xdr:col>20</xdr:col>
      <xdr:colOff>38100</xdr:colOff>
      <xdr:row>76</xdr:row>
      <xdr:rowOff>119298</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30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135826</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137615</xdr:rowOff>
    </xdr:from>
    <xdr:to>
      <xdr:col>15</xdr:col>
      <xdr:colOff>101600</xdr:colOff>
      <xdr:row>76</xdr:row>
      <xdr:rowOff>67765</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84292</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16990</xdr:rowOff>
    </xdr:from>
    <xdr:to>
      <xdr:col>10</xdr:col>
      <xdr:colOff>165100</xdr:colOff>
      <xdr:row>77</xdr:row>
      <xdr:rowOff>118590</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135117</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84755</xdr:rowOff>
    </xdr:from>
    <xdr:to>
      <xdr:col>6</xdr:col>
      <xdr:colOff>38100</xdr:colOff>
      <xdr:row>78</xdr:row>
      <xdr:rowOff>14905</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2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31432</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6328</xdr:rowOff>
    </xdr:from>
    <xdr:to>
      <xdr:col>24</xdr:col>
      <xdr:colOff>63500</xdr:colOff>
      <xdr:row>94</xdr:row>
      <xdr:rowOff>132156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22628"/>
          <a:ext cx="838200" cy="1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64458</xdr:rowOff>
    </xdr:from>
    <xdr:to>
      <xdr:col>19</xdr:col>
      <xdr:colOff>177800</xdr:colOff>
      <xdr:row>94</xdr:row>
      <xdr:rowOff>6328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837858"/>
          <a:ext cx="889000" cy="28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48064</xdr:rowOff>
    </xdr:from>
    <xdr:to>
      <xdr:col>15</xdr:col>
      <xdr:colOff>50800</xdr:colOff>
      <xdr:row>92</xdr:row>
      <xdr:rowOff>64458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821464"/>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48064</xdr:rowOff>
    </xdr:from>
    <xdr:to>
      <xdr:col>10</xdr:col>
      <xdr:colOff>114300</xdr:colOff>
      <xdr:row>92</xdr:row>
      <xdr:rowOff>93001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21464"/>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81356</xdr:rowOff>
    </xdr:from>
    <xdr:to>
      <xdr:col>24</xdr:col>
      <xdr:colOff>114300</xdr:colOff>
      <xdr:row>95</xdr:row>
      <xdr:rowOff>11506</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4584700" y="16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104233</xdr:rowOff>
    </xdr:from>
    <xdr:ext cx="534377" cy="259045"/>
    <xdr:sp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126978</xdr:rowOff>
    </xdr:from>
    <xdr:to>
      <xdr:col>20</xdr:col>
      <xdr:colOff>38100</xdr:colOff>
      <xdr:row>94</xdr:row>
      <xdr:rowOff>57128</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3746500" y="1607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73655</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13658</xdr:rowOff>
    </xdr:from>
    <xdr:to>
      <xdr:col>15</xdr:col>
      <xdr:colOff>101600</xdr:colOff>
      <xdr:row>92</xdr:row>
      <xdr:rowOff>115258</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2857500" y="15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131785</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168714</xdr:rowOff>
    </xdr:from>
    <xdr:to>
      <xdr:col>10</xdr:col>
      <xdr:colOff>165100</xdr:colOff>
      <xdr:row>92</xdr:row>
      <xdr:rowOff>98864</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968500" y="157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115391</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42201</xdr:rowOff>
    </xdr:from>
    <xdr:to>
      <xdr:col>6</xdr:col>
      <xdr:colOff>38100</xdr:colOff>
      <xdr:row>92</xdr:row>
      <xdr:rowOff>143801</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079500" y="158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160328</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5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126746</xdr:rowOff>
    </xdr:from>
    <xdr:to>
      <xdr:col>55</xdr:col>
      <xdr:colOff>0</xdr:colOff>
      <xdr:row>38</xdr:row>
      <xdr:rowOff>127508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1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127508</xdr:rowOff>
    </xdr:from>
    <xdr:to>
      <xdr:col>50</xdr:col>
      <xdr:colOff>114300</xdr:colOff>
      <xdr:row>38</xdr:row>
      <xdr:rowOff>128651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26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128651</xdr:rowOff>
    </xdr:from>
    <xdr:to>
      <xdr:col>45</xdr:col>
      <xdr:colOff>177800</xdr:colOff>
      <xdr:row>38</xdr:row>
      <xdr:rowOff>131318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37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120269</xdr:rowOff>
    </xdr:from>
    <xdr:to>
      <xdr:col>41</xdr:col>
      <xdr:colOff>50800</xdr:colOff>
      <xdr:row>38</xdr:row>
      <xdr:rowOff>131318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353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75946</xdr:rowOff>
    </xdr:from>
    <xdr:to>
      <xdr:col>55</xdr:col>
      <xdr:colOff>50800</xdr:colOff>
      <xdr:row>39</xdr:row>
      <xdr:rowOff>6096</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104267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162323</xdr:rowOff>
    </xdr:from>
    <xdr:ext cx="378565" cy="259045"/>
    <xdr:sp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76708</xdr:rowOff>
    </xdr:from>
    <xdr:to>
      <xdr:col>50</xdr:col>
      <xdr:colOff>165100</xdr:colOff>
      <xdr:row>39</xdr:row>
      <xdr:rowOff>6858</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9588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169435</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77851</xdr:rowOff>
    </xdr:from>
    <xdr:to>
      <xdr:col>46</xdr:col>
      <xdr:colOff>38100</xdr:colOff>
      <xdr:row>39</xdr:row>
      <xdr:rowOff>8001</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8699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170578</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80518</xdr:rowOff>
    </xdr:from>
    <xdr:to>
      <xdr:col>41</xdr:col>
      <xdr:colOff>101600</xdr:colOff>
      <xdr:row>39</xdr:row>
      <xdr:rowOff>10668</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7810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1795</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6921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33950</xdr:rowOff>
    </xdr:from>
    <xdr:to>
      <xdr:col>55</xdr:col>
      <xdr:colOff>0</xdr:colOff>
      <xdr:row>58</xdr:row>
      <xdr:rowOff>49769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78050"/>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49769</xdr:rowOff>
    </xdr:from>
    <xdr:to>
      <xdr:col>50</xdr:col>
      <xdr:colOff>114300</xdr:colOff>
      <xdr:row>58</xdr:row>
      <xdr:rowOff>60513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9386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60513</xdr:rowOff>
    </xdr:from>
    <xdr:to>
      <xdr:col>45</xdr:col>
      <xdr:colOff>177800</xdr:colOff>
      <xdr:row>58</xdr:row>
      <xdr:rowOff>63759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0461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157622</xdr:rowOff>
    </xdr:from>
    <xdr:to>
      <xdr:col>41</xdr:col>
      <xdr:colOff>50800</xdr:colOff>
      <xdr:row>58</xdr:row>
      <xdr:rowOff>63759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154600</xdr:rowOff>
    </xdr:from>
    <xdr:to>
      <xdr:col>55</xdr:col>
      <xdr:colOff>50800</xdr:colOff>
      <xdr:row>58</xdr:row>
      <xdr:rowOff>84750</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104267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69527</xdr:rowOff>
    </xdr:from>
    <xdr:ext cx="469744" cy="259045"/>
    <xdr:sp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170419</xdr:rowOff>
    </xdr:from>
    <xdr:to>
      <xdr:col>50</xdr:col>
      <xdr:colOff>165100</xdr:colOff>
      <xdr:row>58</xdr:row>
      <xdr:rowOff>100569</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95885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91696</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xdr:rowOff>
    </xdr:from>
    <xdr:to>
      <xdr:col>46</xdr:col>
      <xdr:colOff>38100</xdr:colOff>
      <xdr:row>58</xdr:row>
      <xdr:rowOff>111313</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8699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102440</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12959</xdr:rowOff>
    </xdr:from>
    <xdr:to>
      <xdr:col>41</xdr:col>
      <xdr:colOff>101600</xdr:colOff>
      <xdr:row>58</xdr:row>
      <xdr:rowOff>114559</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7810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105686</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106822</xdr:rowOff>
    </xdr:from>
    <xdr:to>
      <xdr:col>36</xdr:col>
      <xdr:colOff>165100</xdr:colOff>
      <xdr:row>58</xdr:row>
      <xdr:rowOff>36972</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6921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28099</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102533</xdr:rowOff>
    </xdr:from>
    <xdr:to>
      <xdr:col>55</xdr:col>
      <xdr:colOff>0</xdr:colOff>
      <xdr:row>79</xdr:row>
      <xdr:rowOff>17094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5633"/>
          <a:ext cx="8382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92360</xdr:rowOff>
    </xdr:from>
    <xdr:to>
      <xdr:col>50</xdr:col>
      <xdr:colOff>114300</xdr:colOff>
      <xdr:row>78</xdr:row>
      <xdr:rowOff>102533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5460"/>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92360</xdr:rowOff>
    </xdr:from>
    <xdr:to>
      <xdr:col>45</xdr:col>
      <xdr:colOff>177800</xdr:colOff>
      <xdr:row>78</xdr:row>
      <xdr:rowOff>163912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5460"/>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163912</xdr:rowOff>
    </xdr:from>
    <xdr:to>
      <xdr:col>41</xdr:col>
      <xdr:colOff>50800</xdr:colOff>
      <xdr:row>79</xdr:row>
      <xdr:rowOff>19647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7012"/>
          <a:ext cx="8890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137744</xdr:rowOff>
    </xdr:from>
    <xdr:to>
      <xdr:col>55</xdr:col>
      <xdr:colOff>50800</xdr:colOff>
      <xdr:row>79</xdr:row>
      <xdr:rowOff>67894</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104267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52671</xdr:rowOff>
    </xdr:from>
    <xdr:ext cx="469744" cy="259045"/>
    <xdr:sp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51733</xdr:rowOff>
    </xdr:from>
    <xdr:to>
      <xdr:col>50</xdr:col>
      <xdr:colOff>165100</xdr:colOff>
      <xdr:row>78</xdr:row>
      <xdr:rowOff>153333</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9588500" y="134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144460</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41560</xdr:rowOff>
    </xdr:from>
    <xdr:to>
      <xdr:col>46</xdr:col>
      <xdr:colOff>38100</xdr:colOff>
      <xdr:row>78</xdr:row>
      <xdr:rowOff>143160</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8699500" y="134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134287</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113112</xdr:rowOff>
    </xdr:from>
    <xdr:to>
      <xdr:col>41</xdr:col>
      <xdr:colOff>101600</xdr:colOff>
      <xdr:row>79</xdr:row>
      <xdr:rowOff>43262</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78105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34389</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140297</xdr:rowOff>
    </xdr:from>
    <xdr:to>
      <xdr:col>36</xdr:col>
      <xdr:colOff>165100</xdr:colOff>
      <xdr:row>79</xdr:row>
      <xdr:rowOff>70447</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6921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61574</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0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73761</xdr:rowOff>
    </xdr:from>
    <xdr:to>
      <xdr:col>55</xdr:col>
      <xdr:colOff>0</xdr:colOff>
      <xdr:row>97</xdr:row>
      <xdr:rowOff>93027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04411"/>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93027</xdr:rowOff>
    </xdr:from>
    <xdr:to>
      <xdr:col>50</xdr:col>
      <xdr:colOff>114300</xdr:colOff>
      <xdr:row>97</xdr:row>
      <xdr:rowOff>112116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3677"/>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94095</xdr:rowOff>
    </xdr:from>
    <xdr:to>
      <xdr:col>45</xdr:col>
      <xdr:colOff>177800</xdr:colOff>
      <xdr:row>97</xdr:row>
      <xdr:rowOff>112116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4745"/>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147117</xdr:rowOff>
    </xdr:from>
    <xdr:to>
      <xdr:col>41</xdr:col>
      <xdr:colOff>50800</xdr:colOff>
      <xdr:row>97</xdr:row>
      <xdr:rowOff>94095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06317"/>
          <a:ext cx="889000" cy="1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22961</xdr:rowOff>
    </xdr:from>
    <xdr:to>
      <xdr:col>55</xdr:col>
      <xdr:colOff>50800</xdr:colOff>
      <xdr:row>97</xdr:row>
      <xdr:rowOff>124561</xdr:rowOff>
    </xdr:to>
    <xdr:sp textlink="">
      <xdr:nvSpPr>
        <xdr:cNvPr id="479" name="楕円 478">
          <a:extLst>
            <a:ext uri="{FF2B5EF4-FFF2-40B4-BE49-F238E27FC236}">
              <a16:creationId xmlns:a16="http://schemas.microsoft.com/office/drawing/2014/main" id="{00000000-0008-0000-0700-0000DF010000}"/>
            </a:ext>
          </a:extLst>
        </xdr:cNvPr>
        <xdr:cNvSpPr/>
      </xdr:nvSpPr>
      <xdr:spPr>
        <a:xfrm>
          <a:off x="10426700" y="166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xdr:rowOff>
    </xdr:from>
    <xdr:ext cx="534377" cy="259045"/>
    <xdr:sp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42227</xdr:rowOff>
    </xdr:from>
    <xdr:to>
      <xdr:col>50</xdr:col>
      <xdr:colOff>165100</xdr:colOff>
      <xdr:row>97</xdr:row>
      <xdr:rowOff>143827</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9588500" y="1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134954</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61316</xdr:rowOff>
    </xdr:from>
    <xdr:to>
      <xdr:col>46</xdr:col>
      <xdr:colOff>38100</xdr:colOff>
      <xdr:row>97</xdr:row>
      <xdr:rowOff>162916</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86995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154043</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43295</xdr:rowOff>
    </xdr:from>
    <xdr:to>
      <xdr:col>41</xdr:col>
      <xdr:colOff>101600</xdr:colOff>
      <xdr:row>97</xdr:row>
      <xdr:rowOff>144895</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7810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136022</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96317</xdr:rowOff>
    </xdr:from>
    <xdr:to>
      <xdr:col>36</xdr:col>
      <xdr:colOff>165100</xdr:colOff>
      <xdr:row>97</xdr:row>
      <xdr:rowOff>26467</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6921500" y="165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17594</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163957</xdr:rowOff>
    </xdr:from>
    <xdr:to>
      <xdr:col>85</xdr:col>
      <xdr:colOff>127000</xdr:colOff>
      <xdr:row>35</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21807"/>
          <a:ext cx="838200" cy="1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2540</xdr:rowOff>
    </xdr:from>
    <xdr:to>
      <xdr:col>81</xdr:col>
      <xdr:colOff>50800</xdr:colOff>
      <xdr:row>35</xdr:row>
      <xdr:rowOff>28321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03290"/>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28321</xdr:rowOff>
    </xdr:from>
    <xdr:to>
      <xdr:col>76</xdr:col>
      <xdr:colOff>114300</xdr:colOff>
      <xdr:row>35</xdr:row>
      <xdr:rowOff>67437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29071"/>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67437</xdr:rowOff>
    </xdr:from>
    <xdr:to>
      <xdr:col>71</xdr:col>
      <xdr:colOff>177800</xdr:colOff>
      <xdr:row>35</xdr:row>
      <xdr:rowOff>148590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6818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113157</xdr:rowOff>
    </xdr:from>
    <xdr:to>
      <xdr:col>85</xdr:col>
      <xdr:colOff>177800</xdr:colOff>
      <xdr:row>34</xdr:row>
      <xdr:rowOff>43307</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6268700" y="57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136034</xdr:rowOff>
    </xdr:from>
    <xdr:ext cx="534377" cy="259045"/>
    <xdr:sp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123190</xdr:rowOff>
    </xdr:from>
    <xdr:to>
      <xdr:col>81</xdr:col>
      <xdr:colOff>101600</xdr:colOff>
      <xdr:row>35</xdr:row>
      <xdr:rowOff>53340</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5430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69867</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148971</xdr:rowOff>
    </xdr:from>
    <xdr:to>
      <xdr:col>76</xdr:col>
      <xdr:colOff>165100</xdr:colOff>
      <xdr:row>35</xdr:row>
      <xdr:rowOff>79121</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4541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95648</xdr:rowOff>
    </xdr:from>
    <xdr:ext cx="534377"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16637</xdr:rowOff>
    </xdr:from>
    <xdr:to>
      <xdr:col>72</xdr:col>
      <xdr:colOff>38100</xdr:colOff>
      <xdr:row>35</xdr:row>
      <xdr:rowOff>118237</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3652500" y="60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109364</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97790</xdr:rowOff>
    </xdr:from>
    <xdr:to>
      <xdr:col>67</xdr:col>
      <xdr:colOff>101600</xdr:colOff>
      <xdr:row>36</xdr:row>
      <xdr:rowOff>27940</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19067</xdr:rowOff>
    </xdr:from>
    <xdr:ext cx="534377"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6541</xdr:rowOff>
    </xdr:from>
    <xdr:to>
      <xdr:col>85</xdr:col>
      <xdr:colOff>127000</xdr:colOff>
      <xdr:row>57</xdr:row>
      <xdr:rowOff>34068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79191"/>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34068</xdr:rowOff>
    </xdr:from>
    <xdr:to>
      <xdr:col>81</xdr:col>
      <xdr:colOff>50800</xdr:colOff>
      <xdr:row>57</xdr:row>
      <xdr:rowOff>129032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06718"/>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165379</xdr:rowOff>
    </xdr:from>
    <xdr:to>
      <xdr:col>76</xdr:col>
      <xdr:colOff>114300</xdr:colOff>
      <xdr:row>57</xdr:row>
      <xdr:rowOff>129032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66579"/>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149244</xdr:rowOff>
    </xdr:from>
    <xdr:to>
      <xdr:col>71</xdr:col>
      <xdr:colOff>177800</xdr:colOff>
      <xdr:row>56</xdr:row>
      <xdr:rowOff>165379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5044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127191</xdr:rowOff>
    </xdr:from>
    <xdr:to>
      <xdr:col>85</xdr:col>
      <xdr:colOff>177800</xdr:colOff>
      <xdr:row>57</xdr:row>
      <xdr:rowOff>57341</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6268700" y="9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105618</xdr:rowOff>
    </xdr:from>
    <xdr:ext cx="534377" cy="259045"/>
    <xdr:sp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154718</xdr:rowOff>
    </xdr:from>
    <xdr:to>
      <xdr:col>81</xdr:col>
      <xdr:colOff>101600</xdr:colOff>
      <xdr:row>57</xdr:row>
      <xdr:rowOff>84868</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5430500" y="97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75995</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78232</xdr:rowOff>
    </xdr:from>
    <xdr:to>
      <xdr:col>76</xdr:col>
      <xdr:colOff>165100</xdr:colOff>
      <xdr:row>58</xdr:row>
      <xdr:rowOff>8382</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4541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170959</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114579</xdr:rowOff>
    </xdr:from>
    <xdr:to>
      <xdr:col>72</xdr:col>
      <xdr:colOff>38100</xdr:colOff>
      <xdr:row>57</xdr:row>
      <xdr:rowOff>44729</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3652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35856</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98444</xdr:rowOff>
    </xdr:from>
    <xdr:to>
      <xdr:col>67</xdr:col>
      <xdr:colOff>101600</xdr:colOff>
      <xdr:row>57</xdr:row>
      <xdr:rowOff>28594</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2763500" y="9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19721</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18106</xdr:rowOff>
    </xdr:from>
    <xdr:to>
      <xdr:col>85</xdr:col>
      <xdr:colOff>127000</xdr:colOff>
      <xdr:row>79</xdr:row>
      <xdr:rowOff>92565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62656"/>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92565</xdr:rowOff>
    </xdr:from>
    <xdr:to>
      <xdr:col>81</xdr:col>
      <xdr:colOff>50800</xdr:colOff>
      <xdr:row>79</xdr:row>
      <xdr:rowOff>93872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3711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86361</xdr:rowOff>
    </xdr:from>
    <xdr:to>
      <xdr:col>76</xdr:col>
      <xdr:colOff>114300</xdr:colOff>
      <xdr:row>79</xdr:row>
      <xdr:rowOff>93872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0911"/>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74168</xdr:rowOff>
    </xdr:from>
    <xdr:to>
      <xdr:col>71</xdr:col>
      <xdr:colOff>177800</xdr:colOff>
      <xdr:row>79</xdr:row>
      <xdr:rowOff>86361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1871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138756</xdr:rowOff>
    </xdr:from>
    <xdr:to>
      <xdr:col>85</xdr:col>
      <xdr:colOff>177800</xdr:colOff>
      <xdr:row>79</xdr:row>
      <xdr:rowOff>68906</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6268700" y="135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114679</xdr:rowOff>
    </xdr:from>
    <xdr:ext cx="378565" cy="259045"/>
    <xdr:sp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41765</xdr:rowOff>
    </xdr:from>
    <xdr:to>
      <xdr:col>81</xdr:col>
      <xdr:colOff>101600</xdr:colOff>
      <xdr:row>79</xdr:row>
      <xdr:rowOff>143365</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5430500" y="13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134492</xdr:rowOff>
    </xdr:from>
    <xdr:ext cx="313932"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79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43072</xdr:rowOff>
    </xdr:from>
    <xdr:to>
      <xdr:col>76</xdr:col>
      <xdr:colOff>165100</xdr:colOff>
      <xdr:row>79</xdr:row>
      <xdr:rowOff>144672</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4541500" y="135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135799</xdr:rowOff>
    </xdr:from>
    <xdr:ext cx="313932"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80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35561</xdr:rowOff>
    </xdr:from>
    <xdr:to>
      <xdr:col>72</xdr:col>
      <xdr:colOff>38100</xdr:colOff>
      <xdr:row>79</xdr:row>
      <xdr:rowOff>137161</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3652500" y="135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128288</xdr:rowOff>
    </xdr:from>
    <xdr:ext cx="378565"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23368</xdr:rowOff>
    </xdr:from>
    <xdr:to>
      <xdr:col>67</xdr:col>
      <xdr:colOff>101600</xdr:colOff>
      <xdr:row>79</xdr:row>
      <xdr:rowOff>124968</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2763500" y="13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116095</xdr:rowOff>
    </xdr:from>
    <xdr:ext cx="378565"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28887</xdr:rowOff>
    </xdr:from>
    <xdr:to>
      <xdr:col>85</xdr:col>
      <xdr:colOff>127000</xdr:colOff>
      <xdr:row>96</xdr:row>
      <xdr:rowOff>118763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88087"/>
          <a:ext cx="838200" cy="8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170104</xdr:rowOff>
    </xdr:from>
    <xdr:to>
      <xdr:col>81</xdr:col>
      <xdr:colOff>50800</xdr:colOff>
      <xdr:row>96</xdr:row>
      <xdr:rowOff>118763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57854"/>
          <a:ext cx="889000" cy="1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170104</xdr:rowOff>
    </xdr:from>
    <xdr:to>
      <xdr:col>76</xdr:col>
      <xdr:colOff>114300</xdr:colOff>
      <xdr:row>96</xdr:row>
      <xdr:rowOff>13151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578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13151</xdr:rowOff>
    </xdr:from>
    <xdr:to>
      <xdr:col>71</xdr:col>
      <xdr:colOff>177800</xdr:colOff>
      <xdr:row>96</xdr:row>
      <xdr:rowOff>87218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149537</xdr:rowOff>
    </xdr:from>
    <xdr:to>
      <xdr:col>85</xdr:col>
      <xdr:colOff>177800</xdr:colOff>
      <xdr:row>96</xdr:row>
      <xdr:rowOff>79687</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6268700" y="164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127964</xdr:rowOff>
    </xdr:from>
    <xdr:ext cx="534377" cy="259045"/>
    <xdr:sp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67963</xdr:rowOff>
    </xdr:from>
    <xdr:to>
      <xdr:col>81</xdr:col>
      <xdr:colOff>101600</xdr:colOff>
      <xdr:row>96</xdr:row>
      <xdr:rowOff>169563</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5430500" y="16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160690</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119304</xdr:rowOff>
    </xdr:from>
    <xdr:to>
      <xdr:col>76</xdr:col>
      <xdr:colOff>165100</xdr:colOff>
      <xdr:row>96</xdr:row>
      <xdr:rowOff>49454</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4541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40581</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133801</xdr:rowOff>
    </xdr:from>
    <xdr:to>
      <xdr:col>72</xdr:col>
      <xdr:colOff>38100</xdr:colOff>
      <xdr:row>96</xdr:row>
      <xdr:rowOff>63951</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3652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55078</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36418</xdr:rowOff>
    </xdr:from>
    <xdr:to>
      <xdr:col>67</xdr:col>
      <xdr:colOff>101600</xdr:colOff>
      <xdr:row>96</xdr:row>
      <xdr:rowOff>138018</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2763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129145</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や商工費、労働費が低い特徴がある。その要因として、民生費は、生活保護費が類似団体より多いことや、待機児童解消に向けて民間保育施設の誘致等の子育て支援施策に注力していることがあ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衛生費は、類似団体平均値を大きく上回っていたが、富田林病院建替事業への補助が令和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年度で終了したことにより、類似団体平均値との乖離幅は小さくなっている。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公債費は、市債の繰上償還を行ったことから、前年度と比較して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民生費は、介護・訓練等給付費の増や各種給付金事業費の増等により、前年度と比較して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扶助費や人件費の義務的経費、新庁舎建設事業をはじめとした投資的経費がそれぞれ増となり、それに伴い普通交付税や基金取崩金、地方債等の歳入も増となったが、地方税収入が減となったため、実質収支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百万円の黒字となり、前年度と比較すると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百万円の減、標準財規模に占める割合は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実質単年度収支は、単年度収支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百万円の赤字であるものの、基金積立と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地方債繰上償還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百万円の黒字となり、前年度と比較すると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百万円の減、標準財規模に占める割合は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今後も、事務事業の見直し・統廃合など歳出の合理化等行財政改革を推進し、健全な行財政運営に努めていく。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は、前年度と比較して</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水道事業会計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0.54</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ポイント減少、国民健康保険事業特別会計が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ポイント減少等、全会計にて黒字額は減少となったが、実質収支の黒字は堅持している</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今後も各連結対象会計において、使用料や保険料の見直しによる歳入の増加や、事業経費の見直しによる歳出の削減を検討していく。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富田林病院建替事業債の元金償還の開始等により元利償還金が前年度と比較して</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百万円の増となったこと等により、</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の分子は前年度と比較して</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、本格化する</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新庁舎建設事業などで公債費が増加することが見込まれる</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、一般会計の市債を繰上償還することや交付税算入される有利な起債を積極的に利用することで、実質公債費比率を低い水準で維持できるよう努める。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任意繰上償還の実施や臨時財政対策債の減などにより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また公営企業債等繰入見込額、組合等負担等見込額、退職手当負担見込額も減により、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将来負担額は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2,392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公共施設整備基金の減などにより充当可能基金は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百万円の減、都市計画税の充当可能事業費の減などにより充当可能特定歳入が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百万円の減、また基準財政需要額算入見込額の減により、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1,305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全体として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の分子は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1,088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今後、老朽化した公共施設の更新が控えており比率が上昇することが見込まれることから、引き続き計画的な起債管理を行うなど、将来負担比率の急激な変動を抑制できるよう努める。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普通交付税に係る臨時財政対策債基金償還費等を財政調整基金に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百万円を積立、競艇配分金や公有財産売払収入等を公共施設整備基金に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百万円積立した一方、新庁舎建設事業をはじめとした普通建設事業費に充当するため公共施設整備基金を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百万円取崩し、退職手当基金を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百万円取崩し等により、基金全体としては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災害対応等への不測の事態への対応に加え、老朽化の進む公共施設の更新等に備えて、計画的な基金の運用を行う。</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公共施設の整備資金の財源に充当。</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職員退職手当基金：職員の退職手当の支給にかかる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財源に充当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地域福祉基金：高齢者福祉施策の財源に充当。</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駅前整備基金：駅前の整備資金の財源に充当。</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生活つなぎ資金貸付基金：生活つなぎ資金貸付金事業の財源に充当。</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競艇配分金や公有財産売払収入等</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445</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積立てた</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新庁舎建設事業をはじめとした普通建設事業費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の財源として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559</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職員退職手当基金：今後の退職者の増加に向け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百万円を取崩したこと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公共施設整備基金：今後も、市庁舎などの施設建替を予定していることから取崩しが増える見込みであるが、事業費の精査、交付税</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算入のある起債や国・府の補助金を活用することにより、取崩しを最小限に抑えていく。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職員退職手当基金：引き続き計画的な積立て及び取崩しを行い、財政負担の平準化を図る。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年度は、普通交付税に係る臨時財政対策債基金償還費と基金利子を積み立て、基金残高は前年度と比較して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災害の復旧等、予測できない事務又は事業に要する経費や市債の償還に要する費用に充てるなど、市財政の健全な運営に資するため、</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前年度剰余金、及び基金利子を今後も積立てる。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48035332</v>
      </c>
      <c r="BO4" s="371"/>
      <c r="BP4" s="371"/>
      <c r="BQ4" s="371"/>
      <c r="BR4" s="371"/>
      <c r="BS4" s="371"/>
      <c r="BT4" s="371"/>
      <c r="BU4" s="372"/>
      <c r="BV4" s="370">
        <v>46401557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47560683</v>
      </c>
      <c r="BO5" s="408"/>
      <c r="BP5" s="408"/>
      <c r="BQ5" s="408"/>
      <c r="BR5" s="408"/>
      <c r="BS5" s="408"/>
      <c r="BT5" s="408"/>
      <c r="BU5" s="409"/>
      <c r="BV5" s="407">
        <v>45231070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95.3</v>
      </c>
      <c r="CU5" s="405"/>
      <c r="CV5" s="405"/>
      <c r="CW5" s="405"/>
      <c r="CX5" s="405"/>
      <c r="CY5" s="405"/>
      <c r="CZ5" s="405"/>
      <c r="DA5" s="406"/>
      <c r="DB5" s="404">
        <v>91.8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474649</v>
      </c>
      <c r="BO6" s="408"/>
      <c r="BP6" s="408"/>
      <c r="BQ6" s="408"/>
      <c r="BR6" s="408"/>
      <c r="BS6" s="408"/>
      <c r="BT6" s="408"/>
      <c r="BU6" s="409"/>
      <c r="BV6" s="407">
        <v>1170487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96.1</v>
      </c>
      <c r="CU6" s="445"/>
      <c r="CV6" s="445"/>
      <c r="CW6" s="445"/>
      <c r="CX6" s="445"/>
      <c r="CY6" s="445"/>
      <c r="CZ6" s="445"/>
      <c r="DA6" s="446"/>
      <c r="DB6" s="444">
        <v>93.3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24716</v>
      </c>
      <c r="BO7" s="408"/>
      <c r="BP7" s="408"/>
      <c r="BQ7" s="408"/>
      <c r="BR7" s="408"/>
      <c r="BS7" s="408"/>
      <c r="BT7" s="408"/>
      <c r="BU7" s="409"/>
      <c r="BV7" s="407">
        <v>207139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24503475</v>
      </c>
      <c r="CU7" s="408"/>
      <c r="CV7" s="408"/>
      <c r="CW7" s="408"/>
      <c r="CX7" s="408"/>
      <c r="CY7" s="408"/>
      <c r="CZ7" s="408"/>
      <c r="DA7" s="409"/>
      <c r="DB7" s="407">
        <v>24258118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449933</v>
      </c>
      <c r="BO8" s="408"/>
      <c r="BP8" s="408"/>
      <c r="BQ8" s="408"/>
      <c r="BR8" s="408"/>
      <c r="BS8" s="408"/>
      <c r="BT8" s="408"/>
      <c r="BU8" s="409"/>
      <c r="BV8" s="407">
        <v>963348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108699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-513415</v>
      </c>
      <c r="BO9" s="408"/>
      <c r="BP9" s="408"/>
      <c r="BQ9" s="408"/>
      <c r="BR9" s="408"/>
      <c r="BS9" s="408"/>
      <c r="BT9" s="408"/>
      <c r="BU9" s="409"/>
      <c r="BV9" s="407">
        <v>107120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8.5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113984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127617</v>
      </c>
      <c r="BO10" s="408"/>
      <c r="BP10" s="408"/>
      <c r="BQ10" s="408"/>
      <c r="BR10" s="408"/>
      <c r="BS10" s="408"/>
      <c r="BT10" s="408"/>
      <c r="BU10" s="409"/>
      <c r="BV10" s="407">
        <v>505600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414878</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107342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104710</v>
      </c>
      <c r="S13" s="492"/>
      <c r="T13" s="492"/>
      <c r="U13" s="492"/>
      <c r="V13" s="493"/>
      <c r="W13" s="423" t="s">
        <v>131</v>
      </c>
      <c r="X13" s="424"/>
      <c r="Y13" s="424"/>
      <c r="Z13" s="424"/>
      <c r="AA13" s="424"/>
      <c r="AB13" s="414"/>
      <c r="AC13" s="458">
        <v>674</v>
      </c>
      <c r="AD13" s="459"/>
      <c r="AE13" s="459"/>
      <c r="AF13" s="459"/>
      <c r="AG13" s="501"/>
      <c r="AH13" s="458">
        <v>691</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29080</v>
      </c>
      <c r="BO13" s="408"/>
      <c r="BP13" s="408"/>
      <c r="BQ13" s="408"/>
      <c r="BR13" s="408"/>
      <c r="BS13" s="408"/>
      <c r="BT13" s="408"/>
      <c r="BU13" s="409"/>
      <c r="BV13" s="407">
        <v>612720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-0.7</v>
      </c>
      <c r="CU13" s="405"/>
      <c r="CV13" s="405"/>
      <c r="CW13" s="405"/>
      <c r="CX13" s="405"/>
      <c r="CY13" s="405"/>
      <c r="CZ13" s="405"/>
      <c r="DA13" s="406"/>
      <c r="DB13" s="404">
        <v>-1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108105</v>
      </c>
      <c r="S14" s="492"/>
      <c r="T14" s="492"/>
      <c r="U14" s="492"/>
      <c r="V14" s="493"/>
      <c r="W14" s="397"/>
      <c r="X14" s="398"/>
      <c r="Y14" s="398"/>
      <c r="Z14" s="398"/>
      <c r="AA14" s="398"/>
      <c r="AB14" s="387"/>
      <c r="AC14" s="494">
        <v>1.5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106125</v>
      </c>
      <c r="S15" s="492"/>
      <c r="T15" s="492"/>
      <c r="U15" s="492"/>
      <c r="V15" s="493"/>
      <c r="W15" s="423" t="s">
        <v>137</v>
      </c>
      <c r="X15" s="424"/>
      <c r="Y15" s="424"/>
      <c r="Z15" s="424"/>
      <c r="AA15" s="424"/>
      <c r="AB15" s="414"/>
      <c r="AC15" s="458">
        <v>10603</v>
      </c>
      <c r="AD15" s="459"/>
      <c r="AE15" s="459"/>
      <c r="AF15" s="459"/>
      <c r="AG15" s="501"/>
      <c r="AH15" s="458">
        <v>11168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12563529</v>
      </c>
      <c r="BO15" s="371"/>
      <c r="BP15" s="371"/>
      <c r="BQ15" s="371"/>
      <c r="BR15" s="371"/>
      <c r="BS15" s="371"/>
      <c r="BT15" s="371"/>
      <c r="BU15" s="372"/>
      <c r="BV15" s="370">
        <v>12343891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24.1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20873580</v>
      </c>
      <c r="BO16" s="408"/>
      <c r="BP16" s="408"/>
      <c r="BQ16" s="408"/>
      <c r="BR16" s="408"/>
      <c r="BS16" s="408"/>
      <c r="BT16" s="408"/>
      <c r="BU16" s="409"/>
      <c r="BV16" s="407">
        <v>20362958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33680</v>
      </c>
      <c r="AD17" s="459"/>
      <c r="AE17" s="459"/>
      <c r="AF17" s="459"/>
      <c r="AG17" s="501"/>
      <c r="AH17" s="458">
        <v>34423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15953708</v>
      </c>
      <c r="BO17" s="408"/>
      <c r="BP17" s="408"/>
      <c r="BQ17" s="408"/>
      <c r="BR17" s="408"/>
      <c r="BS17" s="408"/>
      <c r="BT17" s="408"/>
      <c r="BU17" s="409"/>
      <c r="BV17" s="407">
        <v>15764719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39.72</v>
      </c>
      <c r="M18" s="531"/>
      <c r="N18" s="531"/>
      <c r="O18" s="531"/>
      <c r="P18" s="531"/>
      <c r="Q18" s="531"/>
      <c r="R18" s="532"/>
      <c r="S18" s="532"/>
      <c r="T18" s="532"/>
      <c r="U18" s="532"/>
      <c r="V18" s="533"/>
      <c r="W18" s="425"/>
      <c r="X18" s="426"/>
      <c r="Y18" s="426"/>
      <c r="Z18" s="426"/>
      <c r="AA18" s="426"/>
      <c r="AB18" s="417"/>
      <c r="AC18" s="534">
        <v>74.900000000000006</v>
      </c>
      <c r="AD18" s="535"/>
      <c r="AE18" s="535"/>
      <c r="AF18" s="535"/>
      <c r="AG18" s="536"/>
      <c r="AH18" s="534">
        <v>74.400000000000006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23509162</v>
      </c>
      <c r="BO18" s="408"/>
      <c r="BP18" s="408"/>
      <c r="BQ18" s="408"/>
      <c r="BR18" s="408"/>
      <c r="BS18" s="408"/>
      <c r="BT18" s="408"/>
      <c r="BU18" s="409"/>
      <c r="BV18" s="407">
        <v>22503829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2737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29732772</v>
      </c>
      <c r="BO19" s="408"/>
      <c r="BP19" s="408"/>
      <c r="BQ19" s="408"/>
      <c r="BR19" s="408"/>
      <c r="BS19" s="408"/>
      <c r="BT19" s="408"/>
      <c r="BU19" s="409"/>
      <c r="BV19" s="407">
        <v>28313710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45699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27786208</v>
      </c>
      <c r="BO22" s="371"/>
      <c r="BP22" s="371"/>
      <c r="BQ22" s="371"/>
      <c r="BR22" s="371"/>
      <c r="BS22" s="371"/>
      <c r="BT22" s="371"/>
      <c r="BU22" s="372"/>
      <c r="BV22" s="370">
        <v>28968828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22860640</v>
      </c>
      <c r="BO23" s="408"/>
      <c r="BP23" s="408"/>
      <c r="BQ23" s="408"/>
      <c r="BR23" s="408"/>
      <c r="BS23" s="408"/>
      <c r="BT23" s="408"/>
      <c r="BU23" s="409"/>
      <c r="BV23" s="407">
        <v>23814702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8080</v>
      </c>
      <c r="R24" s="459"/>
      <c r="S24" s="459"/>
      <c r="T24" s="459"/>
      <c r="U24" s="459"/>
      <c r="V24" s="501"/>
      <c r="W24" s="553"/>
      <c r="X24" s="554"/>
      <c r="Y24" s="555"/>
      <c r="Z24" s="457" t="s">
        <v>162</v>
      </c>
      <c r="AA24" s="437"/>
      <c r="AB24" s="437"/>
      <c r="AC24" s="437"/>
      <c r="AD24" s="437"/>
      <c r="AE24" s="437"/>
      <c r="AF24" s="437"/>
      <c r="AG24" s="438"/>
      <c r="AH24" s="458">
        <v>805</v>
      </c>
      <c r="AI24" s="459"/>
      <c r="AJ24" s="459"/>
      <c r="AK24" s="459"/>
      <c r="AL24" s="501"/>
      <c r="AM24" s="458">
        <v>2501135</v>
      </c>
      <c r="AN24" s="459"/>
      <c r="AO24" s="459"/>
      <c r="AP24" s="459"/>
      <c r="AQ24" s="459"/>
      <c r="AR24" s="501"/>
      <c r="AS24" s="458">
        <v>3107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13088780</v>
      </c>
      <c r="BO24" s="408"/>
      <c r="BP24" s="408"/>
      <c r="BQ24" s="408"/>
      <c r="BR24" s="408"/>
      <c r="BS24" s="408"/>
      <c r="BT24" s="408"/>
      <c r="BU24" s="409"/>
      <c r="BV24" s="407">
        <v>13319619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7560</v>
      </c>
      <c r="R25" s="459"/>
      <c r="S25" s="459"/>
      <c r="T25" s="459"/>
      <c r="U25" s="459"/>
      <c r="V25" s="501"/>
      <c r="W25" s="553"/>
      <c r="X25" s="554"/>
      <c r="Y25" s="555"/>
      <c r="Z25" s="457" t="s">
        <v>165</v>
      </c>
      <c r="AA25" s="437"/>
      <c r="AB25" s="437"/>
      <c r="AC25" s="437"/>
      <c r="AD25" s="437"/>
      <c r="AE25" s="437"/>
      <c r="AF25" s="437"/>
      <c r="AG25" s="438"/>
      <c r="AH25" s="458">
        <v>164</v>
      </c>
      <c r="AI25" s="459"/>
      <c r="AJ25" s="459"/>
      <c r="AK25" s="459"/>
      <c r="AL25" s="501"/>
      <c r="AM25" s="458">
        <v>506432</v>
      </c>
      <c r="AN25" s="459"/>
      <c r="AO25" s="459"/>
      <c r="AP25" s="459"/>
      <c r="AQ25" s="459"/>
      <c r="AR25" s="501"/>
      <c r="AS25" s="458">
        <v>3088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5442156</v>
      </c>
      <c r="BO25" s="371"/>
      <c r="BP25" s="371"/>
      <c r="BQ25" s="371"/>
      <c r="BR25" s="371"/>
      <c r="BS25" s="371"/>
      <c r="BT25" s="371"/>
      <c r="BU25" s="372"/>
      <c r="BV25" s="370">
        <v>3565896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6660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38760</v>
      </c>
      <c r="AN26" s="459"/>
      <c r="AO26" s="459"/>
      <c r="AP26" s="459"/>
      <c r="AQ26" s="459"/>
      <c r="AR26" s="501"/>
      <c r="AS26" s="458">
        <v>3230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394597</v>
      </c>
      <c r="BO26" s="408"/>
      <c r="BP26" s="408"/>
      <c r="BQ26" s="408"/>
      <c r="BR26" s="408"/>
      <c r="BS26" s="408"/>
      <c r="BT26" s="408"/>
      <c r="BU26" s="409"/>
      <c r="BV26" s="407">
        <v>331794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7000</v>
      </c>
      <c r="R27" s="459"/>
      <c r="S27" s="459"/>
      <c r="T27" s="459"/>
      <c r="U27" s="459"/>
      <c r="V27" s="501"/>
      <c r="W27" s="553"/>
      <c r="X27" s="554"/>
      <c r="Y27" s="555"/>
      <c r="Z27" s="457" t="s">
        <v>171</v>
      </c>
      <c r="AA27" s="437"/>
      <c r="AB27" s="437"/>
      <c r="AC27" s="437"/>
      <c r="AD27" s="437"/>
      <c r="AE27" s="437"/>
      <c r="AF27" s="437"/>
      <c r="AG27" s="438"/>
      <c r="AH27" s="458">
        <v>46</v>
      </c>
      <c r="AI27" s="459"/>
      <c r="AJ27" s="459"/>
      <c r="AK27" s="459"/>
      <c r="AL27" s="501"/>
      <c r="AM27" s="458">
        <v>170968</v>
      </c>
      <c r="AN27" s="459"/>
      <c r="AO27" s="459"/>
      <c r="AP27" s="459"/>
      <c r="AQ27" s="459"/>
      <c r="AR27" s="501"/>
      <c r="AS27" s="458">
        <v>3717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4792651</v>
      </c>
      <c r="BO28" s="371"/>
      <c r="BP28" s="371"/>
      <c r="BQ28" s="371"/>
      <c r="BR28" s="371"/>
      <c r="BS28" s="371"/>
      <c r="BT28" s="371"/>
      <c r="BU28" s="372"/>
      <c r="BV28" s="370">
        <v>4665034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6100</v>
      </c>
      <c r="R29" s="459"/>
      <c r="S29" s="459"/>
      <c r="T29" s="459"/>
      <c r="U29" s="459"/>
      <c r="V29" s="501"/>
      <c r="W29" s="556"/>
      <c r="X29" s="557"/>
      <c r="Y29" s="558"/>
      <c r="Z29" s="457" t="s">
        <v>177</v>
      </c>
      <c r="AA29" s="437"/>
      <c r="AB29" s="437"/>
      <c r="AC29" s="437"/>
      <c r="AD29" s="437"/>
      <c r="AE29" s="437"/>
      <c r="AF29" s="437"/>
      <c r="AG29" s="438"/>
      <c r="AH29" s="458">
        <v>851</v>
      </c>
      <c r="AI29" s="459"/>
      <c r="AJ29" s="459"/>
      <c r="AK29" s="459"/>
      <c r="AL29" s="501"/>
      <c r="AM29" s="458">
        <v>2672103</v>
      </c>
      <c r="AN29" s="459"/>
      <c r="AO29" s="459"/>
      <c r="AP29" s="459"/>
      <c r="AQ29" s="459"/>
      <c r="AR29" s="501"/>
      <c r="AS29" s="458">
        <v>3140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7362414</v>
      </c>
      <c r="BO30" s="527"/>
      <c r="BP30" s="527"/>
      <c r="BQ30" s="527"/>
      <c r="BR30" s="527"/>
      <c r="BS30" s="527"/>
      <c r="BT30" s="527"/>
      <c r="BU30" s="528"/>
      <c r="BV30" s="526">
        <v>7654123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大阪府後期高齢者医療広域連合（一般会計）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富田林市文化振興事業団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南河内広域行政共同処理事業特別会計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富田林市公園緑化協会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大阪広域水道企業団　水道事業会計（水道用水供給事業）</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富田林学校給食</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大阪広域水道企業団（工業用水道事業会計）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南河内環境事業組合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大阪府都市ボートレース企業団（モーターボート競走事業会計）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o8OI28s/0srAoOCLyyh+oFQ9L5ntAAeec3n4ZZ5rTXiElmfAyh7dah5kpsXeu43hRjlf4q+8ddHqBbyf1oQg==" saltValue="lmfbV/zE4ycdeWuXz32T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13513271</v>
      </c>
      <c r="S5" s="613"/>
      <c r="T5" s="613"/>
      <c r="U5" s="613"/>
      <c r="V5" s="613"/>
      <c r="W5" s="613"/>
      <c r="X5" s="613"/>
      <c r="Y5" s="614"/>
      <c r="Z5" s="615">
        <v>28.1</v>
      </c>
      <c r="AA5" s="615"/>
      <c r="AB5" s="615"/>
      <c r="AC5" s="615"/>
      <c r="AD5" s="616">
        <v>12521006</v>
      </c>
      <c r="AE5" s="616"/>
      <c r="AF5" s="616"/>
      <c r="AG5" s="616"/>
      <c r="AH5" s="616"/>
      <c r="AI5" s="616"/>
      <c r="AJ5" s="616"/>
      <c r="AK5" s="616"/>
      <c r="AL5" s="617">
        <v>51.2</v>
      </c>
      <c r="AM5" s="618"/>
      <c r="AN5" s="618"/>
      <c r="AO5" s="619"/>
      <c r="AP5" s="609" t="s">
        <v>216</v>
      </c>
      <c r="AQ5" s="610"/>
      <c r="AR5" s="610"/>
      <c r="AS5" s="610"/>
      <c r="AT5" s="610"/>
      <c r="AU5" s="610"/>
      <c r="AV5" s="610"/>
      <c r="AW5" s="610"/>
      <c r="AX5" s="610"/>
      <c r="AY5" s="610"/>
      <c r="AZ5" s="610"/>
      <c r="BA5" s="610"/>
      <c r="BB5" s="610"/>
      <c r="BC5" s="610"/>
      <c r="BD5" s="610"/>
      <c r="BE5" s="610"/>
      <c r="BF5" s="611"/>
      <c r="BG5" s="623">
        <v>12517498</v>
      </c>
      <c r="BH5" s="624"/>
      <c r="BI5" s="624"/>
      <c r="BJ5" s="624"/>
      <c r="BK5" s="624"/>
      <c r="BL5" s="624"/>
      <c r="BM5" s="624"/>
      <c r="BN5" s="625"/>
      <c r="BO5" s="626">
        <v>92.6</v>
      </c>
      <c r="BP5" s="626"/>
      <c r="BQ5" s="626"/>
      <c r="BR5" s="626"/>
      <c r="BS5" s="627">
        <v>32003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210275</v>
      </c>
      <c r="S6" s="624"/>
      <c r="T6" s="624"/>
      <c r="U6" s="624"/>
      <c r="V6" s="624"/>
      <c r="W6" s="624"/>
      <c r="X6" s="624"/>
      <c r="Y6" s="625"/>
      <c r="Z6" s="626">
        <v>0.4</v>
      </c>
      <c r="AA6" s="626"/>
      <c r="AB6" s="626"/>
      <c r="AC6" s="626"/>
      <c r="AD6" s="627">
        <v>210275</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12517498</v>
      </c>
      <c r="BH6" s="624"/>
      <c r="BI6" s="624"/>
      <c r="BJ6" s="624"/>
      <c r="BK6" s="624"/>
      <c r="BL6" s="624"/>
      <c r="BM6" s="624"/>
      <c r="BN6" s="625"/>
      <c r="BO6" s="626">
        <v>92.6</v>
      </c>
      <c r="BP6" s="626"/>
      <c r="BQ6" s="626"/>
      <c r="BR6" s="626"/>
      <c r="BS6" s="627">
        <v>32003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311360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311355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14039</v>
      </c>
      <c r="S7" s="624"/>
      <c r="T7" s="624"/>
      <c r="U7" s="624"/>
      <c r="V7" s="624"/>
      <c r="W7" s="624"/>
      <c r="X7" s="624"/>
      <c r="Y7" s="625"/>
      <c r="Z7" s="626">
        <v>0</v>
      </c>
      <c r="AA7" s="626"/>
      <c r="AB7" s="626"/>
      <c r="AC7" s="626"/>
      <c r="AD7" s="627">
        <v>14039</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6432953</v>
      </c>
      <c r="BH7" s="624"/>
      <c r="BI7" s="624"/>
      <c r="BJ7" s="624"/>
      <c r="BK7" s="624"/>
      <c r="BL7" s="624"/>
      <c r="BM7" s="624"/>
      <c r="BN7" s="625"/>
      <c r="BO7" s="626">
        <v>47.6</v>
      </c>
      <c r="BP7" s="626"/>
      <c r="BQ7" s="626"/>
      <c r="BR7" s="626"/>
      <c r="BS7" s="627">
        <v>32003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4462242</v>
      </c>
      <c r="CS7" s="624"/>
      <c r="CT7" s="624"/>
      <c r="CU7" s="624"/>
      <c r="CV7" s="624"/>
      <c r="CW7" s="624"/>
      <c r="CX7" s="624"/>
      <c r="CY7" s="625"/>
      <c r="CZ7" s="626">
        <v>9.4</v>
      </c>
      <c r="DA7" s="626"/>
      <c r="DB7" s="626"/>
      <c r="DC7" s="626"/>
      <c r="DD7" s="632">
        <v>726232</v>
      </c>
      <c r="DE7" s="624"/>
      <c r="DF7" s="624"/>
      <c r="DG7" s="624"/>
      <c r="DH7" s="624"/>
      <c r="DI7" s="624"/>
      <c r="DJ7" s="624"/>
      <c r="DK7" s="624"/>
      <c r="DL7" s="624"/>
      <c r="DM7" s="624"/>
      <c r="DN7" s="624"/>
      <c r="DO7" s="624"/>
      <c r="DP7" s="625"/>
      <c r="DQ7" s="632">
        <v>3240195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139897</v>
      </c>
      <c r="S8" s="624"/>
      <c r="T8" s="624"/>
      <c r="U8" s="624"/>
      <c r="V8" s="624"/>
      <c r="W8" s="624"/>
      <c r="X8" s="624"/>
      <c r="Y8" s="625"/>
      <c r="Z8" s="626">
        <v>0.3</v>
      </c>
      <c r="AA8" s="626"/>
      <c r="AB8" s="626"/>
      <c r="AC8" s="626"/>
      <c r="AD8" s="627">
        <v>139897</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182449</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25761039</v>
      </c>
      <c r="CS8" s="624"/>
      <c r="CT8" s="624"/>
      <c r="CU8" s="624"/>
      <c r="CV8" s="624"/>
      <c r="CW8" s="624"/>
      <c r="CX8" s="624"/>
      <c r="CY8" s="625"/>
      <c r="CZ8" s="626">
        <v>54.2</v>
      </c>
      <c r="DA8" s="626"/>
      <c r="DB8" s="626"/>
      <c r="DC8" s="626"/>
      <c r="DD8" s="632">
        <v>1146731</v>
      </c>
      <c r="DE8" s="624"/>
      <c r="DF8" s="624"/>
      <c r="DG8" s="624"/>
      <c r="DH8" s="624"/>
      <c r="DI8" s="624"/>
      <c r="DJ8" s="624"/>
      <c r="DK8" s="624"/>
      <c r="DL8" s="624"/>
      <c r="DM8" s="624"/>
      <c r="DN8" s="624"/>
      <c r="DO8" s="624"/>
      <c r="DP8" s="625"/>
      <c r="DQ8" s="632">
        <v>12837874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149876</v>
      </c>
      <c r="S9" s="624"/>
      <c r="T9" s="624"/>
      <c r="U9" s="624"/>
      <c r="V9" s="624"/>
      <c r="W9" s="624"/>
      <c r="X9" s="624"/>
      <c r="Y9" s="625"/>
      <c r="Z9" s="626">
        <v>0.3</v>
      </c>
      <c r="AA9" s="626"/>
      <c r="AB9" s="626"/>
      <c r="AC9" s="626"/>
      <c r="AD9" s="627">
        <v>149876</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5745179</v>
      </c>
      <c r="BH9" s="624"/>
      <c r="BI9" s="624"/>
      <c r="BJ9" s="624"/>
      <c r="BK9" s="624"/>
      <c r="BL9" s="624"/>
      <c r="BM9" s="624"/>
      <c r="BN9" s="625"/>
      <c r="BO9" s="626">
        <v>42.5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4855222</v>
      </c>
      <c r="CS9" s="624"/>
      <c r="CT9" s="624"/>
      <c r="CU9" s="624"/>
      <c r="CV9" s="624"/>
      <c r="CW9" s="624"/>
      <c r="CX9" s="624"/>
      <c r="CY9" s="625"/>
      <c r="CZ9" s="626">
        <v>10.199999999999999</v>
      </c>
      <c r="DA9" s="626"/>
      <c r="DB9" s="626"/>
      <c r="DC9" s="626"/>
      <c r="DD9" s="632">
        <v>22599</v>
      </c>
      <c r="DE9" s="624"/>
      <c r="DF9" s="624"/>
      <c r="DG9" s="624"/>
      <c r="DH9" s="624"/>
      <c r="DI9" s="624"/>
      <c r="DJ9" s="624"/>
      <c r="DK9" s="624"/>
      <c r="DL9" s="624"/>
      <c r="DM9" s="624"/>
      <c r="DN9" s="624"/>
      <c r="DO9" s="624"/>
      <c r="DP9" s="625"/>
      <c r="DQ9" s="632">
        <v>3064601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197949</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25072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23896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2439031</v>
      </c>
      <c r="S11" s="624"/>
      <c r="T11" s="624"/>
      <c r="U11" s="624"/>
      <c r="V11" s="624"/>
      <c r="W11" s="624"/>
      <c r="X11" s="624"/>
      <c r="Y11" s="625"/>
      <c r="Z11" s="628">
        <v>5.0999999999999996</v>
      </c>
      <c r="AA11" s="629"/>
      <c r="AB11" s="629"/>
      <c r="AC11" s="635"/>
      <c r="AD11" s="632">
        <v>2439031</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307376</v>
      </c>
      <c r="BH11" s="624"/>
      <c r="BI11" s="624"/>
      <c r="BJ11" s="624"/>
      <c r="BK11" s="624"/>
      <c r="BL11" s="624"/>
      <c r="BM11" s="624"/>
      <c r="BN11" s="625"/>
      <c r="BO11" s="626">
        <v>2.2999999999999998</v>
      </c>
      <c r="BP11" s="626"/>
      <c r="BQ11" s="626"/>
      <c r="BR11" s="626"/>
      <c r="BS11" s="627">
        <v>32003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248298</v>
      </c>
      <c r="CS11" s="624"/>
      <c r="CT11" s="624"/>
      <c r="CU11" s="624"/>
      <c r="CV11" s="624"/>
      <c r="CW11" s="624"/>
      <c r="CX11" s="624"/>
      <c r="CY11" s="625"/>
      <c r="CZ11" s="626">
        <v>0.5</v>
      </c>
      <c r="DA11" s="626"/>
      <c r="DB11" s="626"/>
      <c r="DC11" s="626"/>
      <c r="DD11" s="632">
        <v>69587</v>
      </c>
      <c r="DE11" s="624"/>
      <c r="DF11" s="624"/>
      <c r="DG11" s="624"/>
      <c r="DH11" s="624"/>
      <c r="DI11" s="624"/>
      <c r="DJ11" s="624"/>
      <c r="DK11" s="624"/>
      <c r="DL11" s="624"/>
      <c r="DM11" s="624"/>
      <c r="DN11" s="624"/>
      <c r="DO11" s="624"/>
      <c r="DP11" s="625"/>
      <c r="DQ11" s="632">
        <v>165330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46521</v>
      </c>
      <c r="S12" s="624"/>
      <c r="T12" s="624"/>
      <c r="U12" s="624"/>
      <c r="V12" s="624"/>
      <c r="W12" s="624"/>
      <c r="X12" s="624"/>
      <c r="Y12" s="625"/>
      <c r="Z12" s="626">
        <v>0.1</v>
      </c>
      <c r="AA12" s="626"/>
      <c r="AB12" s="626"/>
      <c r="AC12" s="626"/>
      <c r="AD12" s="627">
        <v>46521</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5211155</v>
      </c>
      <c r="BH12" s="624"/>
      <c r="BI12" s="624"/>
      <c r="BJ12" s="624"/>
      <c r="BK12" s="624"/>
      <c r="BL12" s="624"/>
      <c r="BM12" s="624"/>
      <c r="BN12" s="625"/>
      <c r="BO12" s="626">
        <v>38.6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154124</v>
      </c>
      <c r="CS12" s="624"/>
      <c r="CT12" s="624"/>
      <c r="CU12" s="624"/>
      <c r="CV12" s="624"/>
      <c r="CW12" s="624"/>
      <c r="CX12" s="624"/>
      <c r="CY12" s="625"/>
      <c r="CZ12" s="626">
        <v>0.3</v>
      </c>
      <c r="DA12" s="626"/>
      <c r="DB12" s="626"/>
      <c r="DC12" s="626"/>
      <c r="DD12" s="632" t="s">
        <v>122</v>
      </c>
      <c r="DE12" s="624"/>
      <c r="DF12" s="624"/>
      <c r="DG12" s="624"/>
      <c r="DH12" s="624"/>
      <c r="DI12" s="624"/>
      <c r="DJ12" s="624"/>
      <c r="DK12" s="624"/>
      <c r="DL12" s="624"/>
      <c r="DM12" s="624"/>
      <c r="DN12" s="624"/>
      <c r="DO12" s="624"/>
      <c r="DP12" s="625"/>
      <c r="DQ12" s="632">
        <v>107658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5101544</v>
      </c>
      <c r="BH13" s="624"/>
      <c r="BI13" s="624"/>
      <c r="BJ13" s="624"/>
      <c r="BK13" s="624"/>
      <c r="BL13" s="624"/>
      <c r="BM13" s="624"/>
      <c r="BN13" s="625"/>
      <c r="BO13" s="626">
        <v>37.799999999999997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2650477</v>
      </c>
      <c r="CS13" s="624"/>
      <c r="CT13" s="624"/>
      <c r="CU13" s="624"/>
      <c r="CV13" s="624"/>
      <c r="CW13" s="624"/>
      <c r="CX13" s="624"/>
      <c r="CY13" s="625"/>
      <c r="CZ13" s="626">
        <v>5.6</v>
      </c>
      <c r="DA13" s="626"/>
      <c r="DB13" s="626"/>
      <c r="DC13" s="626"/>
      <c r="DD13" s="632">
        <v>645480</v>
      </c>
      <c r="DE13" s="624"/>
      <c r="DF13" s="624"/>
      <c r="DG13" s="624"/>
      <c r="DH13" s="624"/>
      <c r="DI13" s="624"/>
      <c r="DJ13" s="624"/>
      <c r="DK13" s="624"/>
      <c r="DL13" s="624"/>
      <c r="DM13" s="624"/>
      <c r="DN13" s="624"/>
      <c r="DO13" s="624"/>
      <c r="DP13" s="625"/>
      <c r="DQ13" s="632">
        <v>2046042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2537</v>
      </c>
      <c r="S14" s="624"/>
      <c r="T14" s="624"/>
      <c r="U14" s="624"/>
      <c r="V14" s="624"/>
      <c r="W14" s="624"/>
      <c r="X14" s="624"/>
      <c r="Y14" s="625"/>
      <c r="Z14" s="626">
        <v>0</v>
      </c>
      <c r="AA14" s="626"/>
      <c r="AB14" s="626"/>
      <c r="AC14" s="626"/>
      <c r="AD14" s="627">
        <v>2537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254287</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1734593</v>
      </c>
      <c r="CS14" s="624"/>
      <c r="CT14" s="624"/>
      <c r="CU14" s="624"/>
      <c r="CV14" s="624"/>
      <c r="CW14" s="624"/>
      <c r="CX14" s="624"/>
      <c r="CY14" s="625"/>
      <c r="CZ14" s="626">
        <v>3.6</v>
      </c>
      <c r="DA14" s="626"/>
      <c r="DB14" s="626"/>
      <c r="DC14" s="626"/>
      <c r="DD14" s="632">
        <v>164216</v>
      </c>
      <c r="DE14" s="624"/>
      <c r="DF14" s="624"/>
      <c r="DG14" s="624"/>
      <c r="DH14" s="624"/>
      <c r="DI14" s="624"/>
      <c r="DJ14" s="624"/>
      <c r="DK14" s="624"/>
      <c r="DL14" s="624"/>
      <c r="DM14" s="624"/>
      <c r="DN14" s="624"/>
      <c r="DO14" s="624"/>
      <c r="DP14" s="625"/>
      <c r="DQ14" s="632">
        <v>1053806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619103</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4292592</v>
      </c>
      <c r="CS15" s="624"/>
      <c r="CT15" s="624"/>
      <c r="CU15" s="624"/>
      <c r="CV15" s="624"/>
      <c r="CW15" s="624"/>
      <c r="CX15" s="624"/>
      <c r="CY15" s="625"/>
      <c r="CZ15" s="626">
        <v>9</v>
      </c>
      <c r="DA15" s="626"/>
      <c r="DB15" s="626"/>
      <c r="DC15" s="626"/>
      <c r="DD15" s="632">
        <v>711920</v>
      </c>
      <c r="DE15" s="624"/>
      <c r="DF15" s="624"/>
      <c r="DG15" s="624"/>
      <c r="DH15" s="624"/>
      <c r="DI15" s="624"/>
      <c r="DJ15" s="624"/>
      <c r="DK15" s="624"/>
      <c r="DL15" s="624"/>
      <c r="DM15" s="624"/>
      <c r="DN15" s="624"/>
      <c r="DO15" s="624"/>
      <c r="DP15" s="625"/>
      <c r="DQ15" s="632">
        <v>3511675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55743</v>
      </c>
      <c r="S16" s="624"/>
      <c r="T16" s="624"/>
      <c r="U16" s="624"/>
      <c r="V16" s="624"/>
      <c r="W16" s="624"/>
      <c r="X16" s="624"/>
      <c r="Y16" s="625"/>
      <c r="Z16" s="626">
        <v>0.1</v>
      </c>
      <c r="AA16" s="626"/>
      <c r="AB16" s="626"/>
      <c r="AC16" s="626"/>
      <c r="AD16" s="627">
        <v>55743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79685</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13685</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252943</v>
      </c>
      <c r="S17" s="624"/>
      <c r="T17" s="624"/>
      <c r="U17" s="624"/>
      <c r="V17" s="624"/>
      <c r="W17" s="624"/>
      <c r="X17" s="624"/>
      <c r="Y17" s="625"/>
      <c r="Z17" s="626">
        <v>0.5</v>
      </c>
      <c r="AA17" s="626"/>
      <c r="AB17" s="626"/>
      <c r="AC17" s="626"/>
      <c r="AD17" s="627">
        <v>252943</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2985979</v>
      </c>
      <c r="CS17" s="624"/>
      <c r="CT17" s="624"/>
      <c r="CU17" s="624"/>
      <c r="CV17" s="624"/>
      <c r="CW17" s="624"/>
      <c r="CX17" s="624"/>
      <c r="CY17" s="625"/>
      <c r="CZ17" s="626">
        <v>6.3</v>
      </c>
      <c r="DA17" s="626"/>
      <c r="DB17" s="626"/>
      <c r="DC17" s="626"/>
      <c r="DD17" s="632" t="s">
        <v>122</v>
      </c>
      <c r="DE17" s="624"/>
      <c r="DF17" s="624"/>
      <c r="DG17" s="624"/>
      <c r="DH17" s="624"/>
      <c r="DI17" s="624"/>
      <c r="DJ17" s="624"/>
      <c r="DK17" s="624"/>
      <c r="DL17" s="624"/>
      <c r="DM17" s="624"/>
      <c r="DN17" s="624"/>
      <c r="DO17" s="624"/>
      <c r="DP17" s="625"/>
      <c r="DQ17" s="632">
        <v>2888911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101938</v>
      </c>
      <c r="S18" s="624"/>
      <c r="T18" s="624"/>
      <c r="U18" s="624"/>
      <c r="V18" s="624"/>
      <c r="W18" s="624"/>
      <c r="X18" s="624"/>
      <c r="Y18" s="625"/>
      <c r="Z18" s="626">
        <v>0.2</v>
      </c>
      <c r="AA18" s="626"/>
      <c r="AB18" s="626"/>
      <c r="AC18" s="626"/>
      <c r="AD18" s="627">
        <v>101938</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93655</v>
      </c>
      <c r="S19" s="624"/>
      <c r="T19" s="624"/>
      <c r="U19" s="624"/>
      <c r="V19" s="624"/>
      <c r="W19" s="624"/>
      <c r="X19" s="624"/>
      <c r="Y19" s="625"/>
      <c r="Z19" s="626">
        <v>0.2</v>
      </c>
      <c r="AA19" s="626"/>
      <c r="AB19" s="626"/>
      <c r="AC19" s="626"/>
      <c r="AD19" s="627">
        <v>93655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995773</v>
      </c>
      <c r="BH19" s="624"/>
      <c r="BI19" s="624"/>
      <c r="BJ19" s="624"/>
      <c r="BK19" s="624"/>
      <c r="BL19" s="624"/>
      <c r="BM19" s="624"/>
      <c r="BN19" s="625"/>
      <c r="BO19" s="626">
        <v>7.4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8283</v>
      </c>
      <c r="S20" s="624"/>
      <c r="T20" s="624"/>
      <c r="U20" s="624"/>
      <c r="V20" s="624"/>
      <c r="W20" s="624"/>
      <c r="X20" s="624"/>
      <c r="Y20" s="625"/>
      <c r="Z20" s="626">
        <v>0</v>
      </c>
      <c r="AA20" s="626"/>
      <c r="AB20" s="626"/>
      <c r="AC20" s="626"/>
      <c r="AD20" s="627">
        <v>8283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995773</v>
      </c>
      <c r="BH20" s="624"/>
      <c r="BI20" s="624"/>
      <c r="BJ20" s="624"/>
      <c r="BK20" s="624"/>
      <c r="BL20" s="624"/>
      <c r="BM20" s="624"/>
      <c r="BN20" s="625"/>
      <c r="BO20" s="626">
        <v>7.4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47560683</v>
      </c>
      <c r="CS20" s="624"/>
      <c r="CT20" s="624"/>
      <c r="CU20" s="624"/>
      <c r="CV20" s="624"/>
      <c r="CW20" s="624"/>
      <c r="CX20" s="624"/>
      <c r="CY20" s="625"/>
      <c r="CZ20" s="626">
        <v>100</v>
      </c>
      <c r="DA20" s="626"/>
      <c r="DB20" s="626"/>
      <c r="DC20" s="626"/>
      <c r="DD20" s="632">
        <v>3486765</v>
      </c>
      <c r="DE20" s="624"/>
      <c r="DF20" s="624"/>
      <c r="DG20" s="624"/>
      <c r="DH20" s="624"/>
      <c r="DI20" s="624"/>
      <c r="DJ20" s="624"/>
      <c r="DK20" s="624"/>
      <c r="DL20" s="624"/>
      <c r="DM20" s="624"/>
      <c r="DN20" s="624"/>
      <c r="DO20" s="624"/>
      <c r="DP20" s="625"/>
      <c r="DQ20" s="632">
        <v>29265028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8545754</v>
      </c>
      <c r="S21" s="624"/>
      <c r="T21" s="624"/>
      <c r="U21" s="624"/>
      <c r="V21" s="624"/>
      <c r="W21" s="624"/>
      <c r="X21" s="624"/>
      <c r="Y21" s="625"/>
      <c r="Z21" s="626">
        <v>17.8</v>
      </c>
      <c r="AA21" s="626"/>
      <c r="AB21" s="626"/>
      <c r="AC21" s="626"/>
      <c r="AD21" s="627">
        <v>8333674</v>
      </c>
      <c r="AE21" s="627"/>
      <c r="AF21" s="627"/>
      <c r="AG21" s="627"/>
      <c r="AH21" s="627"/>
      <c r="AI21" s="627"/>
      <c r="AJ21" s="627"/>
      <c r="AK21" s="627"/>
      <c r="AL21" s="628">
        <v>34.1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3508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8333674</v>
      </c>
      <c r="S22" s="624"/>
      <c r="T22" s="624"/>
      <c r="U22" s="624"/>
      <c r="V22" s="624"/>
      <c r="W22" s="624"/>
      <c r="X22" s="624"/>
      <c r="Y22" s="625"/>
      <c r="Z22" s="626">
        <v>17.3</v>
      </c>
      <c r="AA22" s="626"/>
      <c r="AB22" s="626"/>
      <c r="AC22" s="626"/>
      <c r="AD22" s="627">
        <v>8333674</v>
      </c>
      <c r="AE22" s="627"/>
      <c r="AF22" s="627"/>
      <c r="AG22" s="627"/>
      <c r="AH22" s="627"/>
      <c r="AI22" s="627"/>
      <c r="AJ22" s="627"/>
      <c r="AK22" s="627"/>
      <c r="AL22" s="628">
        <v>34.1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212080</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992265</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26817103</v>
      </c>
      <c r="CS24" s="613"/>
      <c r="CT24" s="613"/>
      <c r="CU24" s="613"/>
      <c r="CV24" s="613"/>
      <c r="CW24" s="613"/>
      <c r="CX24" s="613"/>
      <c r="CY24" s="614"/>
      <c r="CZ24" s="617">
        <v>56.4</v>
      </c>
      <c r="DA24" s="618"/>
      <c r="DB24" s="618"/>
      <c r="DC24" s="634"/>
      <c r="DD24" s="655">
        <v>15553239</v>
      </c>
      <c r="DE24" s="613"/>
      <c r="DF24" s="613"/>
      <c r="DG24" s="613"/>
      <c r="DH24" s="613"/>
      <c r="DI24" s="613"/>
      <c r="DJ24" s="613"/>
      <c r="DK24" s="614"/>
      <c r="DL24" s="655">
        <v>13291942</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25471825</v>
      </c>
      <c r="S25" s="624"/>
      <c r="T25" s="624"/>
      <c r="U25" s="624"/>
      <c r="V25" s="624"/>
      <c r="W25" s="624"/>
      <c r="X25" s="624"/>
      <c r="Y25" s="625"/>
      <c r="Z25" s="626">
        <v>53</v>
      </c>
      <c r="AA25" s="626"/>
      <c r="AB25" s="626"/>
      <c r="AC25" s="626"/>
      <c r="AD25" s="627">
        <v>24267480</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8317793</v>
      </c>
      <c r="CS25" s="656"/>
      <c r="CT25" s="656"/>
      <c r="CU25" s="656"/>
      <c r="CV25" s="656"/>
      <c r="CW25" s="656"/>
      <c r="CX25" s="656"/>
      <c r="CY25" s="657"/>
      <c r="CZ25" s="628">
        <v>17.5</v>
      </c>
      <c r="DA25" s="653"/>
      <c r="DB25" s="653"/>
      <c r="DC25" s="658"/>
      <c r="DD25" s="632">
        <v>7086204</v>
      </c>
      <c r="DE25" s="656"/>
      <c r="DF25" s="656"/>
      <c r="DG25" s="656"/>
      <c r="DH25" s="656"/>
      <c r="DI25" s="656"/>
      <c r="DJ25" s="656"/>
      <c r="DK25" s="657"/>
      <c r="DL25" s="632">
        <v>7038736</v>
      </c>
      <c r="DM25" s="656"/>
      <c r="DN25" s="656"/>
      <c r="DO25" s="656"/>
      <c r="DP25" s="656"/>
      <c r="DQ25" s="656"/>
      <c r="DR25" s="656"/>
      <c r="DS25" s="656"/>
      <c r="DT25" s="656"/>
      <c r="DU25" s="656"/>
      <c r="DV25" s="657"/>
      <c r="DW25" s="628">
        <v>28.5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12368</v>
      </c>
      <c r="S26" s="624"/>
      <c r="T26" s="624"/>
      <c r="U26" s="624"/>
      <c r="V26" s="624"/>
      <c r="W26" s="624"/>
      <c r="X26" s="624"/>
      <c r="Y26" s="625"/>
      <c r="Z26" s="626">
        <v>0</v>
      </c>
      <c r="AA26" s="626"/>
      <c r="AB26" s="626"/>
      <c r="AC26" s="626"/>
      <c r="AD26" s="627">
        <v>12368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5162187</v>
      </c>
      <c r="CS26" s="624"/>
      <c r="CT26" s="624"/>
      <c r="CU26" s="624"/>
      <c r="CV26" s="624"/>
      <c r="CW26" s="624"/>
      <c r="CX26" s="624"/>
      <c r="CY26" s="625"/>
      <c r="CZ26" s="628">
        <v>10.9</v>
      </c>
      <c r="DA26" s="653"/>
      <c r="DB26" s="653"/>
      <c r="DC26" s="658"/>
      <c r="DD26" s="632">
        <v>4378297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838614</v>
      </c>
      <c r="S27" s="624"/>
      <c r="T27" s="624"/>
      <c r="U27" s="624"/>
      <c r="V27" s="624"/>
      <c r="W27" s="624"/>
      <c r="X27" s="624"/>
      <c r="Y27" s="625"/>
      <c r="Z27" s="626">
        <v>1.7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13513271</v>
      </c>
      <c r="BH27" s="624"/>
      <c r="BI27" s="624"/>
      <c r="BJ27" s="624"/>
      <c r="BK27" s="624"/>
      <c r="BL27" s="624"/>
      <c r="BM27" s="624"/>
      <c r="BN27" s="625"/>
      <c r="BO27" s="626">
        <v>100</v>
      </c>
      <c r="BP27" s="626"/>
      <c r="BQ27" s="626"/>
      <c r="BR27" s="626"/>
      <c r="BS27" s="627">
        <v>32003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15529745</v>
      </c>
      <c r="CS27" s="656"/>
      <c r="CT27" s="656"/>
      <c r="CU27" s="656"/>
      <c r="CV27" s="656"/>
      <c r="CW27" s="656"/>
      <c r="CX27" s="656"/>
      <c r="CY27" s="657"/>
      <c r="CZ27" s="628">
        <v>32.700000000000003</v>
      </c>
      <c r="DA27" s="653"/>
      <c r="DB27" s="653"/>
      <c r="DC27" s="658"/>
      <c r="DD27" s="632">
        <v>5594538</v>
      </c>
      <c r="DE27" s="656"/>
      <c r="DF27" s="656"/>
      <c r="DG27" s="656"/>
      <c r="DH27" s="656"/>
      <c r="DI27" s="656"/>
      <c r="DJ27" s="656"/>
      <c r="DK27" s="657"/>
      <c r="DL27" s="632">
        <v>3795587</v>
      </c>
      <c r="DM27" s="656"/>
      <c r="DN27" s="656"/>
      <c r="DO27" s="656"/>
      <c r="DP27" s="656"/>
      <c r="DQ27" s="656"/>
      <c r="DR27" s="656"/>
      <c r="DS27" s="656"/>
      <c r="DT27" s="656"/>
      <c r="DU27" s="656"/>
      <c r="DV27" s="657"/>
      <c r="DW27" s="628">
        <v>15.4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583299</v>
      </c>
      <c r="S28" s="624"/>
      <c r="T28" s="624"/>
      <c r="U28" s="624"/>
      <c r="V28" s="624"/>
      <c r="W28" s="624"/>
      <c r="X28" s="624"/>
      <c r="Y28" s="625"/>
      <c r="Z28" s="626">
        <v>1.2</v>
      </c>
      <c r="AA28" s="626"/>
      <c r="AB28" s="626"/>
      <c r="AC28" s="626"/>
      <c r="AD28" s="627">
        <v>171958</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2969565</v>
      </c>
      <c r="CS28" s="624"/>
      <c r="CT28" s="624"/>
      <c r="CU28" s="624"/>
      <c r="CV28" s="624"/>
      <c r="CW28" s="624"/>
      <c r="CX28" s="624"/>
      <c r="CY28" s="625"/>
      <c r="CZ28" s="628">
        <v>6.2</v>
      </c>
      <c r="DA28" s="653"/>
      <c r="DB28" s="653"/>
      <c r="DC28" s="658"/>
      <c r="DD28" s="632">
        <v>2872497</v>
      </c>
      <c r="DE28" s="624"/>
      <c r="DF28" s="624"/>
      <c r="DG28" s="624"/>
      <c r="DH28" s="624"/>
      <c r="DI28" s="624"/>
      <c r="DJ28" s="624"/>
      <c r="DK28" s="625"/>
      <c r="DL28" s="632">
        <v>2457619</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338630</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2969565</v>
      </c>
      <c r="CS29" s="656"/>
      <c r="CT29" s="656"/>
      <c r="CU29" s="656"/>
      <c r="CV29" s="656"/>
      <c r="CW29" s="656"/>
      <c r="CX29" s="656"/>
      <c r="CY29" s="657"/>
      <c r="CZ29" s="628">
        <v>6.2</v>
      </c>
      <c r="DA29" s="653"/>
      <c r="DB29" s="653"/>
      <c r="DC29" s="658"/>
      <c r="DD29" s="632">
        <v>2872497</v>
      </c>
      <c r="DE29" s="656"/>
      <c r="DF29" s="656"/>
      <c r="DG29" s="656"/>
      <c r="DH29" s="656"/>
      <c r="DI29" s="656"/>
      <c r="DJ29" s="656"/>
      <c r="DK29" s="657"/>
      <c r="DL29" s="632">
        <v>2457619</v>
      </c>
      <c r="DM29" s="656"/>
      <c r="DN29" s="656"/>
      <c r="DO29" s="656"/>
      <c r="DP29" s="656"/>
      <c r="DQ29" s="656"/>
      <c r="DR29" s="656"/>
      <c r="DS29" s="656"/>
      <c r="DT29" s="656"/>
      <c r="DU29" s="656"/>
      <c r="DV29" s="657"/>
      <c r="DW29" s="628">
        <v>10</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11499097</v>
      </c>
      <c r="S30" s="624"/>
      <c r="T30" s="624"/>
      <c r="U30" s="624"/>
      <c r="V30" s="624"/>
      <c r="W30" s="624"/>
      <c r="X30" s="624"/>
      <c r="Y30" s="625"/>
      <c r="Z30" s="626">
        <v>23.9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2874220</v>
      </c>
      <c r="CS30" s="624"/>
      <c r="CT30" s="624"/>
      <c r="CU30" s="624"/>
      <c r="CV30" s="624"/>
      <c r="CW30" s="624"/>
      <c r="CX30" s="624"/>
      <c r="CY30" s="625"/>
      <c r="CZ30" s="628">
        <v>6</v>
      </c>
      <c r="DA30" s="653"/>
      <c r="DB30" s="653"/>
      <c r="DC30" s="658"/>
      <c r="DD30" s="632">
        <v>2783308</v>
      </c>
      <c r="DE30" s="624"/>
      <c r="DF30" s="624"/>
      <c r="DG30" s="624"/>
      <c r="DH30" s="624"/>
      <c r="DI30" s="624"/>
      <c r="DJ30" s="624"/>
      <c r="DK30" s="625"/>
      <c r="DL30" s="632">
        <v>2368431</v>
      </c>
      <c r="DM30" s="624"/>
      <c r="DN30" s="624"/>
      <c r="DO30" s="624"/>
      <c r="DP30" s="624"/>
      <c r="DQ30" s="624"/>
      <c r="DR30" s="624"/>
      <c r="DS30" s="624"/>
      <c r="DT30" s="624"/>
      <c r="DU30" s="624"/>
      <c r="DV30" s="625"/>
      <c r="DW30" s="628">
        <v>9.6</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98.6</v>
      </c>
      <c r="BN31" s="667"/>
      <c r="BO31" s="667"/>
      <c r="BP31" s="667"/>
      <c r="BQ31" s="668"/>
      <c r="BR31" s="670">
        <v>99.4</v>
      </c>
      <c r="BS31" s="667"/>
      <c r="BT31" s="667"/>
      <c r="BU31" s="667"/>
      <c r="BV31" s="667"/>
      <c r="BW31" s="667"/>
      <c r="BX31" s="618">
        <v>98.8</v>
      </c>
      <c r="BY31" s="667"/>
      <c r="BZ31" s="667"/>
      <c r="CA31" s="667"/>
      <c r="CB31" s="668"/>
      <c r="CD31" s="663"/>
      <c r="CE31" s="664"/>
      <c r="CF31" s="620" t="s">
        <v>300</v>
      </c>
      <c r="CG31" s="621"/>
      <c r="CH31" s="621"/>
      <c r="CI31" s="621"/>
      <c r="CJ31" s="621"/>
      <c r="CK31" s="621"/>
      <c r="CL31" s="621"/>
      <c r="CM31" s="621"/>
      <c r="CN31" s="621"/>
      <c r="CO31" s="621"/>
      <c r="CP31" s="621"/>
      <c r="CQ31" s="622"/>
      <c r="CR31" s="623">
        <v>95345</v>
      </c>
      <c r="CS31" s="656"/>
      <c r="CT31" s="656"/>
      <c r="CU31" s="656"/>
      <c r="CV31" s="656"/>
      <c r="CW31" s="656"/>
      <c r="CX31" s="656"/>
      <c r="CY31" s="657"/>
      <c r="CZ31" s="628">
        <v>0.2</v>
      </c>
      <c r="DA31" s="653"/>
      <c r="DB31" s="653"/>
      <c r="DC31" s="658"/>
      <c r="DD31" s="632">
        <v>89189</v>
      </c>
      <c r="DE31" s="656"/>
      <c r="DF31" s="656"/>
      <c r="DG31" s="656"/>
      <c r="DH31" s="656"/>
      <c r="DI31" s="656"/>
      <c r="DJ31" s="656"/>
      <c r="DK31" s="657"/>
      <c r="DL31" s="632">
        <v>89188</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3712838</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98.4</v>
      </c>
      <c r="BN32" s="656"/>
      <c r="BO32" s="656"/>
      <c r="BP32" s="656"/>
      <c r="BQ32" s="669"/>
      <c r="BR32" s="680">
        <v>99.2</v>
      </c>
      <c r="BS32" s="656"/>
      <c r="BT32" s="656"/>
      <c r="BU32" s="656"/>
      <c r="BV32" s="656"/>
      <c r="BW32" s="656"/>
      <c r="BX32" s="629">
        <v>98.8</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60306</v>
      </c>
      <c r="S33" s="624"/>
      <c r="T33" s="624"/>
      <c r="U33" s="624"/>
      <c r="V33" s="624"/>
      <c r="W33" s="624"/>
      <c r="X33" s="624"/>
      <c r="Y33" s="625"/>
      <c r="Z33" s="626">
        <v>0.1</v>
      </c>
      <c r="AA33" s="626"/>
      <c r="AB33" s="626"/>
      <c r="AC33" s="626"/>
      <c r="AD33" s="627">
        <v>6401</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99.4</v>
      </c>
      <c r="BH33" s="682"/>
      <c r="BI33" s="682"/>
      <c r="BJ33" s="682"/>
      <c r="BK33" s="682"/>
      <c r="BL33" s="682"/>
      <c r="BM33" s="683">
        <v>98.7</v>
      </c>
      <c r="BN33" s="682"/>
      <c r="BO33" s="682"/>
      <c r="BP33" s="682"/>
      <c r="BQ33" s="684"/>
      <c r="BR33" s="681">
        <v>99.6</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17177130</v>
      </c>
      <c r="CS33" s="656"/>
      <c r="CT33" s="656"/>
      <c r="CU33" s="656"/>
      <c r="CV33" s="656"/>
      <c r="CW33" s="656"/>
      <c r="CX33" s="656"/>
      <c r="CY33" s="657"/>
      <c r="CZ33" s="628">
        <v>36.1</v>
      </c>
      <c r="DA33" s="653"/>
      <c r="DB33" s="653"/>
      <c r="DC33" s="658"/>
      <c r="DD33" s="632">
        <v>13118054</v>
      </c>
      <c r="DE33" s="656"/>
      <c r="DF33" s="656"/>
      <c r="DG33" s="656"/>
      <c r="DH33" s="656"/>
      <c r="DI33" s="656"/>
      <c r="DJ33" s="656"/>
      <c r="DK33" s="657"/>
      <c r="DL33" s="632">
        <v>10217220</v>
      </c>
      <c r="DM33" s="656"/>
      <c r="DN33" s="656"/>
      <c r="DO33" s="656"/>
      <c r="DP33" s="656"/>
      <c r="DQ33" s="656"/>
      <c r="DR33" s="656"/>
      <c r="DS33" s="656"/>
      <c r="DT33" s="656"/>
      <c r="DU33" s="656"/>
      <c r="DV33" s="657"/>
      <c r="DW33" s="628">
        <v>41.4</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119072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5748096</v>
      </c>
      <c r="CS34" s="624"/>
      <c r="CT34" s="624"/>
      <c r="CU34" s="624"/>
      <c r="CV34" s="624"/>
      <c r="CW34" s="624"/>
      <c r="CX34" s="624"/>
      <c r="CY34" s="625"/>
      <c r="CZ34" s="628">
        <v>12.1</v>
      </c>
      <c r="DA34" s="653"/>
      <c r="DB34" s="653"/>
      <c r="DC34" s="658"/>
      <c r="DD34" s="632">
        <v>4193505</v>
      </c>
      <c r="DE34" s="624"/>
      <c r="DF34" s="624"/>
      <c r="DG34" s="624"/>
      <c r="DH34" s="624"/>
      <c r="DI34" s="624"/>
      <c r="DJ34" s="624"/>
      <c r="DK34" s="625"/>
      <c r="DL34" s="632">
        <v>3761177</v>
      </c>
      <c r="DM34" s="624"/>
      <c r="DN34" s="624"/>
      <c r="DO34" s="624"/>
      <c r="DP34" s="624"/>
      <c r="DQ34" s="624"/>
      <c r="DR34" s="624"/>
      <c r="DS34" s="624"/>
      <c r="DT34" s="624"/>
      <c r="DU34" s="624"/>
      <c r="DV34" s="625"/>
      <c r="DW34" s="628">
        <v>15.2</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945097</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332255</v>
      </c>
      <c r="CS35" s="656"/>
      <c r="CT35" s="656"/>
      <c r="CU35" s="656"/>
      <c r="CV35" s="656"/>
      <c r="CW35" s="656"/>
      <c r="CX35" s="656"/>
      <c r="CY35" s="657"/>
      <c r="CZ35" s="628">
        <v>0.7</v>
      </c>
      <c r="DA35" s="653"/>
      <c r="DB35" s="653"/>
      <c r="DC35" s="658"/>
      <c r="DD35" s="632">
        <v>284579</v>
      </c>
      <c r="DE35" s="656"/>
      <c r="DF35" s="656"/>
      <c r="DG35" s="656"/>
      <c r="DH35" s="656"/>
      <c r="DI35" s="656"/>
      <c r="DJ35" s="656"/>
      <c r="DK35" s="657"/>
      <c r="DL35" s="632">
        <v>275166</v>
      </c>
      <c r="DM35" s="656"/>
      <c r="DN35" s="656"/>
      <c r="DO35" s="656"/>
      <c r="DP35" s="656"/>
      <c r="DQ35" s="656"/>
      <c r="DR35" s="656"/>
      <c r="DS35" s="656"/>
      <c r="DT35" s="656"/>
      <c r="DU35" s="656"/>
      <c r="DV35" s="657"/>
      <c r="DW35" s="628">
        <v>1.1000000000000001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1170487</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6250101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45057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4337860</v>
      </c>
      <c r="CS36" s="624"/>
      <c r="CT36" s="624"/>
      <c r="CU36" s="624"/>
      <c r="CV36" s="624"/>
      <c r="CW36" s="624"/>
      <c r="CX36" s="624"/>
      <c r="CY36" s="625"/>
      <c r="CZ36" s="628">
        <v>9.1</v>
      </c>
      <c r="DA36" s="653"/>
      <c r="DB36" s="653"/>
      <c r="DC36" s="658"/>
      <c r="DD36" s="632">
        <v>3875990</v>
      </c>
      <c r="DE36" s="624"/>
      <c r="DF36" s="624"/>
      <c r="DG36" s="624"/>
      <c r="DH36" s="624"/>
      <c r="DI36" s="624"/>
      <c r="DJ36" s="624"/>
      <c r="DK36" s="625"/>
      <c r="DL36" s="632">
        <v>2437272</v>
      </c>
      <c r="DM36" s="624"/>
      <c r="DN36" s="624"/>
      <c r="DO36" s="624"/>
      <c r="DP36" s="624"/>
      <c r="DQ36" s="624"/>
      <c r="DR36" s="624"/>
      <c r="DS36" s="624"/>
      <c r="DT36" s="624"/>
      <c r="DU36" s="624"/>
      <c r="DV36" s="625"/>
      <c r="DW36" s="628">
        <v>9.9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1592099</v>
      </c>
      <c r="S37" s="624"/>
      <c r="T37" s="624"/>
      <c r="U37" s="624"/>
      <c r="V37" s="624"/>
      <c r="W37" s="624"/>
      <c r="X37" s="624"/>
      <c r="Y37" s="625"/>
      <c r="Z37" s="626">
        <v>3.3</v>
      </c>
      <c r="AA37" s="626"/>
      <c r="AB37" s="626"/>
      <c r="AC37" s="626"/>
      <c r="AD37" s="627">
        <v>1371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998829</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-224142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934264</v>
      </c>
      <c r="CS37" s="656"/>
      <c r="CT37" s="656"/>
      <c r="CU37" s="656"/>
      <c r="CV37" s="656"/>
      <c r="CW37" s="656"/>
      <c r="CX37" s="656"/>
      <c r="CY37" s="657"/>
      <c r="CZ37" s="628">
        <v>2</v>
      </c>
      <c r="DA37" s="653"/>
      <c r="DB37" s="653"/>
      <c r="DC37" s="658"/>
      <c r="DD37" s="632">
        <v>934264</v>
      </c>
      <c r="DE37" s="656"/>
      <c r="DF37" s="656"/>
      <c r="DG37" s="656"/>
      <c r="DH37" s="656"/>
      <c r="DI37" s="656"/>
      <c r="DJ37" s="656"/>
      <c r="DK37" s="657"/>
      <c r="DL37" s="632">
        <v>807750</v>
      </c>
      <c r="DM37" s="656"/>
      <c r="DN37" s="656"/>
      <c r="DO37" s="656"/>
      <c r="DP37" s="656"/>
      <c r="DQ37" s="656"/>
      <c r="DR37" s="656"/>
      <c r="DS37" s="656"/>
      <c r="DT37" s="656"/>
      <c r="DU37" s="656"/>
      <c r="DV37" s="657"/>
      <c r="DW37" s="628">
        <v>3.3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1691600</v>
      </c>
      <c r="S38" s="624"/>
      <c r="T38" s="624"/>
      <c r="U38" s="624"/>
      <c r="V38" s="624"/>
      <c r="W38" s="624"/>
      <c r="X38" s="624"/>
      <c r="Y38" s="625"/>
      <c r="Z38" s="626">
        <v>3.5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101450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14152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5149822</v>
      </c>
      <c r="CS38" s="624"/>
      <c r="CT38" s="624"/>
      <c r="CU38" s="624"/>
      <c r="CV38" s="624"/>
      <c r="CW38" s="624"/>
      <c r="CX38" s="624"/>
      <c r="CY38" s="625"/>
      <c r="CZ38" s="628">
        <v>10.8</v>
      </c>
      <c r="DA38" s="653"/>
      <c r="DB38" s="653"/>
      <c r="DC38" s="658"/>
      <c r="DD38" s="632">
        <v>4089207</v>
      </c>
      <c r="DE38" s="624"/>
      <c r="DF38" s="624"/>
      <c r="DG38" s="624"/>
      <c r="DH38" s="624"/>
      <c r="DI38" s="624"/>
      <c r="DJ38" s="624"/>
      <c r="DK38" s="625"/>
      <c r="DL38" s="632">
        <v>3743605</v>
      </c>
      <c r="DM38" s="624"/>
      <c r="DN38" s="624"/>
      <c r="DO38" s="624"/>
      <c r="DP38" s="624"/>
      <c r="DQ38" s="624"/>
      <c r="DR38" s="624"/>
      <c r="DS38" s="624"/>
      <c r="DT38" s="624"/>
      <c r="DU38" s="624"/>
      <c r="DV38" s="625"/>
      <c r="DW38" s="628">
        <v>15.2</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21017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712097</v>
      </c>
      <c r="CS39" s="656"/>
      <c r="CT39" s="656"/>
      <c r="CU39" s="656"/>
      <c r="CV39" s="656"/>
      <c r="CW39" s="656"/>
      <c r="CX39" s="656"/>
      <c r="CY39" s="657"/>
      <c r="CZ39" s="628">
        <v>1.5</v>
      </c>
      <c r="DA39" s="653"/>
      <c r="DB39" s="653"/>
      <c r="DC39" s="658"/>
      <c r="DD39" s="632">
        <v>674773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216000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897000</v>
      </c>
      <c r="CS40" s="624"/>
      <c r="CT40" s="624"/>
      <c r="CU40" s="624"/>
      <c r="CV40" s="624"/>
      <c r="CW40" s="624"/>
      <c r="CX40" s="624"/>
      <c r="CY40" s="625"/>
      <c r="CZ40" s="628">
        <v>1.9</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48035332</v>
      </c>
      <c r="S41" s="696"/>
      <c r="T41" s="696"/>
      <c r="U41" s="696"/>
      <c r="V41" s="696"/>
      <c r="W41" s="696"/>
      <c r="X41" s="696"/>
      <c r="Y41" s="700"/>
      <c r="Z41" s="701">
        <v>100</v>
      </c>
      <c r="AA41" s="701"/>
      <c r="AB41" s="701"/>
      <c r="AC41" s="701"/>
      <c r="AD41" s="702">
        <v>24459578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1309914</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3839908</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3566450</v>
      </c>
      <c r="CS42" s="656"/>
      <c r="CT42" s="656"/>
      <c r="CU42" s="656"/>
      <c r="CV42" s="656"/>
      <c r="CW42" s="656"/>
      <c r="CX42" s="656"/>
      <c r="CY42" s="657"/>
      <c r="CZ42" s="628">
        <v>7.5</v>
      </c>
      <c r="DA42" s="653"/>
      <c r="DB42" s="653"/>
      <c r="DC42" s="658"/>
      <c r="DD42" s="632">
        <v>593735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206627</v>
      </c>
      <c r="CS43" s="656"/>
      <c r="CT43" s="656"/>
      <c r="CU43" s="656"/>
      <c r="CV43" s="656"/>
      <c r="CW43" s="656"/>
      <c r="CX43" s="656"/>
      <c r="CY43" s="657"/>
      <c r="CZ43" s="628">
        <v>0.4</v>
      </c>
      <c r="DA43" s="653"/>
      <c r="DB43" s="653"/>
      <c r="DC43" s="658"/>
      <c r="DD43" s="632">
        <v>206627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3486765</v>
      </c>
      <c r="CS44" s="624"/>
      <c r="CT44" s="624"/>
      <c r="CU44" s="624"/>
      <c r="CV44" s="624"/>
      <c r="CW44" s="624"/>
      <c r="CX44" s="624"/>
      <c r="CY44" s="625"/>
      <c r="CZ44" s="628">
        <v>7.3</v>
      </c>
      <c r="DA44" s="629"/>
      <c r="DB44" s="629"/>
      <c r="DC44" s="635"/>
      <c r="DD44" s="632">
        <v>580050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825960</v>
      </c>
      <c r="CS45" s="656"/>
      <c r="CT45" s="656"/>
      <c r="CU45" s="656"/>
      <c r="CV45" s="656"/>
      <c r="CW45" s="656"/>
      <c r="CX45" s="656"/>
      <c r="CY45" s="657"/>
      <c r="CZ45" s="628">
        <v>1.7</v>
      </c>
      <c r="DA45" s="653"/>
      <c r="DB45" s="653"/>
      <c r="DC45" s="658"/>
      <c r="DD45" s="632">
        <v>75527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2440298</v>
      </c>
      <c r="CS46" s="624"/>
      <c r="CT46" s="624"/>
      <c r="CU46" s="624"/>
      <c r="CV46" s="624"/>
      <c r="CW46" s="624"/>
      <c r="CX46" s="624"/>
      <c r="CY46" s="625"/>
      <c r="CZ46" s="628">
        <v>5.0999999999999996</v>
      </c>
      <c r="DA46" s="629"/>
      <c r="DB46" s="629"/>
      <c r="DC46" s="635"/>
      <c r="DD46" s="632">
        <v>492317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79685</v>
      </c>
      <c r="CS47" s="656"/>
      <c r="CT47" s="656"/>
      <c r="CU47" s="656"/>
      <c r="CV47" s="656"/>
      <c r="CW47" s="656"/>
      <c r="CX47" s="656"/>
      <c r="CY47" s="657"/>
      <c r="CZ47" s="628">
        <v>0.2</v>
      </c>
      <c r="DA47" s="653"/>
      <c r="DB47" s="653"/>
      <c r="DC47" s="658"/>
      <c r="DD47" s="632">
        <v>13685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47560683</v>
      </c>
      <c r="CS49" s="682"/>
      <c r="CT49" s="682"/>
      <c r="CU49" s="682"/>
      <c r="CV49" s="682"/>
      <c r="CW49" s="682"/>
      <c r="CX49" s="682"/>
      <c r="CY49" s="711"/>
      <c r="CZ49" s="703">
        <v>100</v>
      </c>
      <c r="DA49" s="712"/>
      <c r="DB49" s="712"/>
      <c r="DC49" s="713"/>
      <c r="DD49" s="714">
        <v>29265028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T69631Px0F/HPHMsHnjJtLv8028ET8HYGOPLtivPNSlWwJ34xImLxnGdt+7OxZULIBvWSNd9+3C42r9Mm+3oA==" saltValue="p2nfxR0Abmij2G9+ngow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48062</v>
      </c>
      <c r="R7" s="753"/>
      <c r="S7" s="753"/>
      <c r="T7" s="753"/>
      <c r="U7" s="753"/>
      <c r="V7" s="753">
        <v>47590</v>
      </c>
      <c r="W7" s="753"/>
      <c r="X7" s="753"/>
      <c r="Y7" s="753"/>
      <c r="Z7" s="753"/>
      <c r="AA7" s="753">
        <v>472</v>
      </c>
      <c r="AB7" s="753"/>
      <c r="AC7" s="753"/>
      <c r="AD7" s="753"/>
      <c r="AE7" s="754"/>
      <c r="AF7" s="755">
        <v>448</v>
      </c>
      <c r="AG7" s="756"/>
      <c r="AH7" s="756"/>
      <c r="AI7" s="756"/>
      <c r="AJ7" s="757"/>
      <c r="AK7" s="758">
        <v>983</v>
      </c>
      <c r="AL7" s="759"/>
      <c r="AM7" s="759"/>
      <c r="AN7" s="759"/>
      <c r="AO7" s="759"/>
      <c r="AP7" s="759">
        <v>27786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550</v>
      </c>
      <c r="BS7" s="746" t="s">
        <v>551</v>
      </c>
      <c r="BT7" s="747"/>
      <c r="BU7" s="747"/>
      <c r="BV7" s="747"/>
      <c r="BW7" s="747"/>
      <c r="BX7" s="747"/>
      <c r="BY7" s="747"/>
      <c r="BZ7" s="747"/>
      <c r="CA7" s="747"/>
      <c r="CB7" s="747"/>
      <c r="CC7" s="747"/>
      <c r="CD7" s="747"/>
      <c r="CE7" s="747"/>
      <c r="CF7" s="747"/>
      <c r="CG7" s="762"/>
      <c r="CH7" s="743">
        <v>-9</v>
      </c>
      <c r="CI7" s="744"/>
      <c r="CJ7" s="744"/>
      <c r="CK7" s="744"/>
      <c r="CL7" s="745"/>
      <c r="CM7" s="743">
        <v>245</v>
      </c>
      <c r="CN7" s="744"/>
      <c r="CO7" s="744"/>
      <c r="CP7" s="744"/>
      <c r="CQ7" s="745"/>
      <c r="CR7" s="743">
        <v>200</v>
      </c>
      <c r="CS7" s="744"/>
      <c r="CT7" s="744"/>
      <c r="CU7" s="744"/>
      <c r="CV7" s="745"/>
      <c r="CW7" s="743" t="s">
        <v>544</v>
      </c>
      <c r="CX7" s="744"/>
      <c r="CY7" s="744"/>
      <c r="CZ7" s="744"/>
      <c r="DA7" s="745"/>
      <c r="DB7" s="743" t="s">
        <v>544</v>
      </c>
      <c r="DC7" s="744"/>
      <c r="DD7" s="744"/>
      <c r="DE7" s="744"/>
      <c r="DF7" s="745"/>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158</v>
      </c>
      <c r="R8" s="784"/>
      <c r="S8" s="784"/>
      <c r="T8" s="784"/>
      <c r="U8" s="784"/>
      <c r="V8" s="784">
        <v>155</v>
      </c>
      <c r="W8" s="784"/>
      <c r="X8" s="784"/>
      <c r="Y8" s="784"/>
      <c r="Z8" s="784"/>
      <c r="AA8" s="784">
        <v>2</v>
      </c>
      <c r="AB8" s="784"/>
      <c r="AC8" s="784"/>
      <c r="AD8" s="784"/>
      <c r="AE8" s="785"/>
      <c r="AF8" s="786">
        <v>2</v>
      </c>
      <c r="AG8" s="787"/>
      <c r="AH8" s="787"/>
      <c r="AI8" s="787"/>
      <c r="AJ8" s="788"/>
      <c r="AK8" s="769">
        <v>53</v>
      </c>
      <c r="AL8" s="770"/>
      <c r="AM8" s="770"/>
      <c r="AN8" s="770"/>
      <c r="AO8" s="770"/>
      <c r="AP8" s="770" t="s">
        <v>545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550</v>
      </c>
      <c r="BS8" s="773" t="s">
        <v>552</v>
      </c>
      <c r="BT8" s="774"/>
      <c r="BU8" s="774"/>
      <c r="BV8" s="774"/>
      <c r="BW8" s="774"/>
      <c r="BX8" s="774"/>
      <c r="BY8" s="774"/>
      <c r="BZ8" s="774"/>
      <c r="CA8" s="774"/>
      <c r="CB8" s="774"/>
      <c r="CC8" s="774"/>
      <c r="CD8" s="774"/>
      <c r="CE8" s="774"/>
      <c r="CF8" s="774"/>
      <c r="CG8" s="775"/>
      <c r="CH8" s="776">
        <v>0</v>
      </c>
      <c r="CI8" s="777"/>
      <c r="CJ8" s="777"/>
      <c r="CK8" s="777"/>
      <c r="CL8" s="778"/>
      <c r="CM8" s="776">
        <v>70</v>
      </c>
      <c r="CN8" s="777"/>
      <c r="CO8" s="777"/>
      <c r="CP8" s="777"/>
      <c r="CQ8" s="778"/>
      <c r="CR8" s="776">
        <v>70</v>
      </c>
      <c r="CS8" s="777"/>
      <c r="CT8" s="777"/>
      <c r="CU8" s="777"/>
      <c r="CV8" s="778"/>
      <c r="CW8" s="776">
        <v>32</v>
      </c>
      <c r="CX8" s="777"/>
      <c r="CY8" s="777"/>
      <c r="CZ8" s="777"/>
      <c r="DA8" s="778"/>
      <c r="DB8" s="776" t="s">
        <v>544</v>
      </c>
      <c r="DC8" s="777"/>
      <c r="DD8" s="777"/>
      <c r="DE8" s="777"/>
      <c r="DF8" s="778"/>
      <c r="DG8" s="776" t="s">
        <v>544</v>
      </c>
      <c r="DH8" s="777"/>
      <c r="DI8" s="777"/>
      <c r="DJ8" s="777"/>
      <c r="DK8" s="778"/>
      <c r="DL8" s="776" t="s">
        <v>544</v>
      </c>
      <c r="DM8" s="777"/>
      <c r="DN8" s="777"/>
      <c r="DO8" s="777"/>
      <c r="DP8" s="778"/>
      <c r="DQ8" s="776" t="s">
        <v>544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550</v>
      </c>
      <c r="BS9" s="773" t="s">
        <v>553</v>
      </c>
      <c r="BT9" s="774"/>
      <c r="BU9" s="774"/>
      <c r="BV9" s="774"/>
      <c r="BW9" s="774"/>
      <c r="BX9" s="774"/>
      <c r="BY9" s="774"/>
      <c r="BZ9" s="774"/>
      <c r="CA9" s="774"/>
      <c r="CB9" s="774"/>
      <c r="CC9" s="774"/>
      <c r="CD9" s="774"/>
      <c r="CE9" s="774"/>
      <c r="CF9" s="774"/>
      <c r="CG9" s="775"/>
      <c r="CH9" s="776">
        <v>0</v>
      </c>
      <c r="CI9" s="777"/>
      <c r="CJ9" s="777"/>
      <c r="CK9" s="777"/>
      <c r="CL9" s="778"/>
      <c r="CM9" s="776">
        <v>2</v>
      </c>
      <c r="CN9" s="777"/>
      <c r="CO9" s="777"/>
      <c r="CP9" s="777"/>
      <c r="CQ9" s="778"/>
      <c r="CR9" s="776">
        <v>2</v>
      </c>
      <c r="CS9" s="777"/>
      <c r="CT9" s="777"/>
      <c r="CU9" s="777"/>
      <c r="CV9" s="778"/>
      <c r="CW9" s="776">
        <v>198</v>
      </c>
      <c r="CX9" s="777"/>
      <c r="CY9" s="777"/>
      <c r="CZ9" s="777"/>
      <c r="DA9" s="778"/>
      <c r="DB9" s="776" t="s">
        <v>544</v>
      </c>
      <c r="DC9" s="777"/>
      <c r="DD9" s="777"/>
      <c r="DE9" s="777"/>
      <c r="DF9" s="778"/>
      <c r="DG9" s="776" t="s">
        <v>544</v>
      </c>
      <c r="DH9" s="777"/>
      <c r="DI9" s="777"/>
      <c r="DJ9" s="777"/>
      <c r="DK9" s="778"/>
      <c r="DL9" s="776" t="s">
        <v>544</v>
      </c>
      <c r="DM9" s="777"/>
      <c r="DN9" s="777"/>
      <c r="DO9" s="777"/>
      <c r="DP9" s="778"/>
      <c r="DQ9" s="776" t="s">
        <v>544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48035</v>
      </c>
      <c r="R23" s="793"/>
      <c r="S23" s="793"/>
      <c r="T23" s="793"/>
      <c r="U23" s="793"/>
      <c r="V23" s="793">
        <v>47561</v>
      </c>
      <c r="W23" s="793"/>
      <c r="X23" s="793"/>
      <c r="Y23" s="793"/>
      <c r="Z23" s="793"/>
      <c r="AA23" s="793">
        <v>475</v>
      </c>
      <c r="AB23" s="793"/>
      <c r="AC23" s="793"/>
      <c r="AD23" s="793"/>
      <c r="AE23" s="794"/>
      <c r="AF23" s="795">
        <v>450</v>
      </c>
      <c r="AG23" s="793"/>
      <c r="AH23" s="793"/>
      <c r="AI23" s="793"/>
      <c r="AJ23" s="796"/>
      <c r="AK23" s="797"/>
      <c r="AL23" s="798"/>
      <c r="AM23" s="798"/>
      <c r="AN23" s="798"/>
      <c r="AO23" s="798"/>
      <c r="AP23" s="793">
        <v>27786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12316</v>
      </c>
      <c r="R28" s="823"/>
      <c r="S28" s="823"/>
      <c r="T28" s="823"/>
      <c r="U28" s="823"/>
      <c r="V28" s="823">
        <v>12271</v>
      </c>
      <c r="W28" s="823"/>
      <c r="X28" s="823"/>
      <c r="Y28" s="823"/>
      <c r="Z28" s="823"/>
      <c r="AA28" s="823">
        <v>45</v>
      </c>
      <c r="AB28" s="823"/>
      <c r="AC28" s="823"/>
      <c r="AD28" s="823"/>
      <c r="AE28" s="824"/>
      <c r="AF28" s="825">
        <v>45</v>
      </c>
      <c r="AG28" s="823"/>
      <c r="AH28" s="823"/>
      <c r="AI28" s="823"/>
      <c r="AJ28" s="826"/>
      <c r="AK28" s="827">
        <v>1310</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12006</v>
      </c>
      <c r="R29" s="784"/>
      <c r="S29" s="784"/>
      <c r="T29" s="784"/>
      <c r="U29" s="784"/>
      <c r="V29" s="784">
        <v>11991</v>
      </c>
      <c r="W29" s="784"/>
      <c r="X29" s="784"/>
      <c r="Y29" s="784"/>
      <c r="Z29" s="784"/>
      <c r="AA29" s="784">
        <v>15</v>
      </c>
      <c r="AB29" s="784"/>
      <c r="AC29" s="784"/>
      <c r="AD29" s="784"/>
      <c r="AE29" s="785"/>
      <c r="AF29" s="786">
        <v>15</v>
      </c>
      <c r="AG29" s="787"/>
      <c r="AH29" s="787"/>
      <c r="AI29" s="787"/>
      <c r="AJ29" s="788"/>
      <c r="AK29" s="834">
        <v>5</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2314</v>
      </c>
      <c r="R30" s="784"/>
      <c r="S30" s="784"/>
      <c r="T30" s="784"/>
      <c r="U30" s="784"/>
      <c r="V30" s="784">
        <v>2258</v>
      </c>
      <c r="W30" s="784"/>
      <c r="X30" s="784"/>
      <c r="Y30" s="784"/>
      <c r="Z30" s="784"/>
      <c r="AA30" s="784">
        <v>56</v>
      </c>
      <c r="AB30" s="784"/>
      <c r="AC30" s="784"/>
      <c r="AD30" s="784"/>
      <c r="AE30" s="785"/>
      <c r="AF30" s="786">
        <v>56</v>
      </c>
      <c r="AG30" s="787"/>
      <c r="AH30" s="787"/>
      <c r="AI30" s="787"/>
      <c r="AJ30" s="788"/>
      <c r="AK30" s="834">
        <v>503</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2333</v>
      </c>
      <c r="R31" s="784"/>
      <c r="S31" s="784"/>
      <c r="T31" s="784"/>
      <c r="U31" s="784"/>
      <c r="V31" s="784">
        <v>2155</v>
      </c>
      <c r="W31" s="784"/>
      <c r="X31" s="784"/>
      <c r="Y31" s="784"/>
      <c r="Z31" s="784"/>
      <c r="AA31" s="784">
        <v>178</v>
      </c>
      <c r="AB31" s="784"/>
      <c r="AC31" s="784"/>
      <c r="AD31" s="784"/>
      <c r="AE31" s="785"/>
      <c r="AF31" s="786">
        <v>1855</v>
      </c>
      <c r="AG31" s="787"/>
      <c r="AH31" s="787"/>
      <c r="AI31" s="787"/>
      <c r="AJ31" s="788"/>
      <c r="AK31" s="834">
        <v>12</v>
      </c>
      <c r="AL31" s="830"/>
      <c r="AM31" s="830"/>
      <c r="AN31" s="830"/>
      <c r="AO31" s="830"/>
      <c r="AP31" s="830">
        <v>4606</v>
      </c>
      <c r="AQ31" s="830"/>
      <c r="AR31" s="830"/>
      <c r="AS31" s="830"/>
      <c r="AT31" s="830"/>
      <c r="AU31" s="830">
        <v>32</v>
      </c>
      <c r="AV31" s="830"/>
      <c r="AW31" s="830"/>
      <c r="AX31" s="830"/>
      <c r="AY31" s="830"/>
      <c r="AZ31" s="831" t="s">
        <v>544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3013</v>
      </c>
      <c r="R32" s="784"/>
      <c r="S32" s="784"/>
      <c r="T32" s="784"/>
      <c r="U32" s="784"/>
      <c r="V32" s="784">
        <v>2922</v>
      </c>
      <c r="W32" s="784"/>
      <c r="X32" s="784"/>
      <c r="Y32" s="784"/>
      <c r="Z32" s="784"/>
      <c r="AA32" s="784">
        <v>91</v>
      </c>
      <c r="AB32" s="784"/>
      <c r="AC32" s="784"/>
      <c r="AD32" s="784"/>
      <c r="AE32" s="785"/>
      <c r="AF32" s="786">
        <v>338</v>
      </c>
      <c r="AG32" s="787"/>
      <c r="AH32" s="787"/>
      <c r="AI32" s="787"/>
      <c r="AJ32" s="788"/>
      <c r="AK32" s="834">
        <v>685</v>
      </c>
      <c r="AL32" s="830"/>
      <c r="AM32" s="830"/>
      <c r="AN32" s="830"/>
      <c r="AO32" s="830"/>
      <c r="AP32" s="830">
        <v>12749</v>
      </c>
      <c r="AQ32" s="830"/>
      <c r="AR32" s="830"/>
      <c r="AS32" s="830"/>
      <c r="AT32" s="830"/>
      <c r="AU32" s="830">
        <v>6617</v>
      </c>
      <c r="AV32" s="830"/>
      <c r="AW32" s="830"/>
      <c r="AX32" s="830"/>
      <c r="AY32" s="830"/>
      <c r="AZ32" s="831" t="s">
        <v>545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2309</v>
      </c>
      <c r="AG63" s="844"/>
      <c r="AH63" s="844"/>
      <c r="AI63" s="844"/>
      <c r="AJ63" s="845"/>
      <c r="AK63" s="846"/>
      <c r="AL63" s="841"/>
      <c r="AM63" s="841"/>
      <c r="AN63" s="841"/>
      <c r="AO63" s="841"/>
      <c r="AP63" s="844">
        <v>17355</v>
      </c>
      <c r="AQ63" s="844"/>
      <c r="AR63" s="844"/>
      <c r="AS63" s="844"/>
      <c r="AT63" s="844"/>
      <c r="AU63" s="844">
        <v>6649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546</v>
      </c>
      <c r="C68" s="870"/>
      <c r="D68" s="870"/>
      <c r="E68" s="870"/>
      <c r="F68" s="870"/>
      <c r="G68" s="870"/>
      <c r="H68" s="870"/>
      <c r="I68" s="870"/>
      <c r="J68" s="870"/>
      <c r="K68" s="870"/>
      <c r="L68" s="870"/>
      <c r="M68" s="870"/>
      <c r="N68" s="870"/>
      <c r="O68" s="870"/>
      <c r="P68" s="871"/>
      <c r="Q68" s="872">
        <v>230</v>
      </c>
      <c r="R68" s="866"/>
      <c r="S68" s="866"/>
      <c r="T68" s="866"/>
      <c r="U68" s="866"/>
      <c r="V68" s="866">
        <v>195</v>
      </c>
      <c r="W68" s="866"/>
      <c r="X68" s="866"/>
      <c r="Y68" s="866"/>
      <c r="Z68" s="866"/>
      <c r="AA68" s="866">
        <v>35</v>
      </c>
      <c r="AB68" s="866"/>
      <c r="AC68" s="866"/>
      <c r="AD68" s="866"/>
      <c r="AE68" s="866"/>
      <c r="AF68" s="866">
        <v>35</v>
      </c>
      <c r="AG68" s="866"/>
      <c r="AH68" s="866"/>
      <c r="AI68" s="866"/>
      <c r="AJ68" s="866"/>
      <c r="AK68" s="866" t="s">
        <v>545</v>
      </c>
      <c r="AL68" s="866"/>
      <c r="AM68" s="866"/>
      <c r="AN68" s="866"/>
      <c r="AO68" s="866"/>
      <c r="AP68" s="866" t="s">
        <v>544</v>
      </c>
      <c r="AQ68" s="866"/>
      <c r="AR68" s="866"/>
      <c r="AS68" s="866"/>
      <c r="AT68" s="866"/>
      <c r="AU68" s="866" t="s">
        <v>544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547</v>
      </c>
      <c r="C69" s="874"/>
      <c r="D69" s="874"/>
      <c r="E69" s="874"/>
      <c r="F69" s="874"/>
      <c r="G69" s="874"/>
      <c r="H69" s="874"/>
      <c r="I69" s="874"/>
      <c r="J69" s="874"/>
      <c r="K69" s="874"/>
      <c r="L69" s="874"/>
      <c r="M69" s="874"/>
      <c r="N69" s="874"/>
      <c r="O69" s="874"/>
      <c r="P69" s="875"/>
      <c r="Q69" s="876">
        <v>1359863</v>
      </c>
      <c r="R69" s="830"/>
      <c r="S69" s="830"/>
      <c r="T69" s="830"/>
      <c r="U69" s="830"/>
      <c r="V69" s="830">
        <v>1332205</v>
      </c>
      <c r="W69" s="830"/>
      <c r="X69" s="830"/>
      <c r="Y69" s="830"/>
      <c r="Z69" s="830"/>
      <c r="AA69" s="830">
        <v>27659</v>
      </c>
      <c r="AB69" s="830"/>
      <c r="AC69" s="830"/>
      <c r="AD69" s="830"/>
      <c r="AE69" s="830"/>
      <c r="AF69" s="830">
        <v>27659</v>
      </c>
      <c r="AG69" s="830"/>
      <c r="AH69" s="830"/>
      <c r="AI69" s="830"/>
      <c r="AJ69" s="830"/>
      <c r="AK69" s="830">
        <v>9500</v>
      </c>
      <c r="AL69" s="830"/>
      <c r="AM69" s="830"/>
      <c r="AN69" s="830"/>
      <c r="AO69" s="830"/>
      <c r="AP69" s="830" t="s">
        <v>544</v>
      </c>
      <c r="AQ69" s="830"/>
      <c r="AR69" s="830"/>
      <c r="AS69" s="830"/>
      <c r="AT69" s="830"/>
      <c r="AU69" s="830" t="s">
        <v>544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38885</v>
      </c>
      <c r="R70" s="830"/>
      <c r="S70" s="830"/>
      <c r="T70" s="830"/>
      <c r="U70" s="830"/>
      <c r="V70" s="830">
        <v>35641</v>
      </c>
      <c r="W70" s="830"/>
      <c r="X70" s="830"/>
      <c r="Y70" s="830"/>
      <c r="Z70" s="830"/>
      <c r="AA70" s="830">
        <v>3244</v>
      </c>
      <c r="AB70" s="830"/>
      <c r="AC70" s="830"/>
      <c r="AD70" s="830"/>
      <c r="AE70" s="830"/>
      <c r="AF70" s="830">
        <v>26209</v>
      </c>
      <c r="AG70" s="830"/>
      <c r="AH70" s="830"/>
      <c r="AI70" s="830"/>
      <c r="AJ70" s="830"/>
      <c r="AK70" s="830" t="s">
        <v>544</v>
      </c>
      <c r="AL70" s="830"/>
      <c r="AM70" s="830"/>
      <c r="AN70" s="830"/>
      <c r="AO70" s="830"/>
      <c r="AP70" s="830">
        <v>94795</v>
      </c>
      <c r="AQ70" s="830"/>
      <c r="AR70" s="830"/>
      <c r="AS70" s="830"/>
      <c r="AT70" s="830"/>
      <c r="AU70" s="830" t="s">
        <v>544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6635</v>
      </c>
      <c r="R71" s="830"/>
      <c r="S71" s="830"/>
      <c r="T71" s="830"/>
      <c r="U71" s="830"/>
      <c r="V71" s="830">
        <v>5820</v>
      </c>
      <c r="W71" s="830"/>
      <c r="X71" s="830"/>
      <c r="Y71" s="830"/>
      <c r="Z71" s="830"/>
      <c r="AA71" s="830">
        <v>815</v>
      </c>
      <c r="AB71" s="830"/>
      <c r="AC71" s="830"/>
      <c r="AD71" s="830"/>
      <c r="AE71" s="830"/>
      <c r="AF71" s="830">
        <v>19303</v>
      </c>
      <c r="AG71" s="830"/>
      <c r="AH71" s="830"/>
      <c r="AI71" s="830"/>
      <c r="AJ71" s="830"/>
      <c r="AK71" s="830" t="s">
        <v>544</v>
      </c>
      <c r="AL71" s="830"/>
      <c r="AM71" s="830"/>
      <c r="AN71" s="830"/>
      <c r="AO71" s="830"/>
      <c r="AP71" s="830">
        <v>22689</v>
      </c>
      <c r="AQ71" s="830"/>
      <c r="AR71" s="830"/>
      <c r="AS71" s="830"/>
      <c r="AT71" s="830"/>
      <c r="AU71" s="830" t="s">
        <v>544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2629</v>
      </c>
      <c r="R72" s="830"/>
      <c r="S72" s="830"/>
      <c r="T72" s="830"/>
      <c r="U72" s="830"/>
      <c r="V72" s="830">
        <v>2352</v>
      </c>
      <c r="W72" s="830"/>
      <c r="X72" s="830"/>
      <c r="Y72" s="830"/>
      <c r="Z72" s="830"/>
      <c r="AA72" s="830">
        <v>277</v>
      </c>
      <c r="AB72" s="830"/>
      <c r="AC72" s="830"/>
      <c r="AD72" s="830"/>
      <c r="AE72" s="830"/>
      <c r="AF72" s="830">
        <v>277</v>
      </c>
      <c r="AG72" s="830"/>
      <c r="AH72" s="830"/>
      <c r="AI72" s="830"/>
      <c r="AJ72" s="830"/>
      <c r="AK72" s="830">
        <v>84</v>
      </c>
      <c r="AL72" s="830"/>
      <c r="AM72" s="830"/>
      <c r="AN72" s="830"/>
      <c r="AO72" s="830"/>
      <c r="AP72" s="830">
        <v>2069</v>
      </c>
      <c r="AQ72" s="830"/>
      <c r="AR72" s="830"/>
      <c r="AS72" s="830"/>
      <c r="AT72" s="830"/>
      <c r="AU72" s="830">
        <v>843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87370</v>
      </c>
      <c r="R73" s="830"/>
      <c r="S73" s="830"/>
      <c r="T73" s="830"/>
      <c r="U73" s="830"/>
      <c r="V73" s="830">
        <v>81204</v>
      </c>
      <c r="W73" s="830"/>
      <c r="X73" s="830"/>
      <c r="Y73" s="830"/>
      <c r="Z73" s="830"/>
      <c r="AA73" s="830">
        <v>6166</v>
      </c>
      <c r="AB73" s="830"/>
      <c r="AC73" s="830"/>
      <c r="AD73" s="830"/>
      <c r="AE73" s="830"/>
      <c r="AF73" s="830">
        <v>13225</v>
      </c>
      <c r="AG73" s="830"/>
      <c r="AH73" s="830"/>
      <c r="AI73" s="830"/>
      <c r="AJ73" s="830"/>
      <c r="AK73" s="830" t="s">
        <v>544</v>
      </c>
      <c r="AL73" s="830"/>
      <c r="AM73" s="830"/>
      <c r="AN73" s="830"/>
      <c r="AO73" s="830"/>
      <c r="AP73" s="830" t="s">
        <v>544</v>
      </c>
      <c r="AQ73" s="830"/>
      <c r="AR73" s="830"/>
      <c r="AS73" s="830"/>
      <c r="AT73" s="830"/>
      <c r="AU73" s="830" t="s">
        <v>544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86708</v>
      </c>
      <c r="AG88" s="844"/>
      <c r="AH88" s="844"/>
      <c r="AI88" s="844"/>
      <c r="AJ88" s="844"/>
      <c r="AK88" s="841"/>
      <c r="AL88" s="841"/>
      <c r="AM88" s="841"/>
      <c r="AN88" s="841"/>
      <c r="AO88" s="841"/>
      <c r="AP88" s="844">
        <v>119553</v>
      </c>
      <c r="AQ88" s="844"/>
      <c r="AR88" s="844"/>
      <c r="AS88" s="844"/>
      <c r="AT88" s="844"/>
      <c r="AU88" s="844">
        <v>843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272</v>
      </c>
      <c r="CS102" s="852"/>
      <c r="CT102" s="852"/>
      <c r="CU102" s="852"/>
      <c r="CV102" s="891"/>
      <c r="CW102" s="890">
        <v>230</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2517626</v>
      </c>
      <c r="AB110" s="900"/>
      <c r="AC110" s="900"/>
      <c r="AD110" s="900"/>
      <c r="AE110" s="901"/>
      <c r="AF110" s="902">
        <v>2496754</v>
      </c>
      <c r="AG110" s="900"/>
      <c r="AH110" s="900"/>
      <c r="AI110" s="900"/>
      <c r="AJ110" s="901"/>
      <c r="AK110" s="902">
        <v>2554687</v>
      </c>
      <c r="AL110" s="900"/>
      <c r="AM110" s="900"/>
      <c r="AN110" s="900"/>
      <c r="AO110" s="901"/>
      <c r="AP110" s="903">
        <v>11.7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30355893</v>
      </c>
      <c r="BR110" s="931"/>
      <c r="BS110" s="931"/>
      <c r="BT110" s="931"/>
      <c r="BU110" s="931"/>
      <c r="BV110" s="931">
        <v>28968828</v>
      </c>
      <c r="BW110" s="931"/>
      <c r="BX110" s="931"/>
      <c r="BY110" s="931"/>
      <c r="BZ110" s="931"/>
      <c r="CA110" s="931">
        <v>27786208</v>
      </c>
      <c r="CB110" s="931"/>
      <c r="CC110" s="931"/>
      <c r="CD110" s="931"/>
      <c r="CE110" s="931"/>
      <c r="CF110" s="944">
        <v>127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7171333</v>
      </c>
      <c r="BR112" s="926"/>
      <c r="BS112" s="926"/>
      <c r="BT112" s="926"/>
      <c r="BU112" s="926"/>
      <c r="BV112" s="926">
        <v>6906230</v>
      </c>
      <c r="BW112" s="926"/>
      <c r="BX112" s="926"/>
      <c r="BY112" s="926"/>
      <c r="BZ112" s="926"/>
      <c r="CA112" s="926">
        <v>6648826</v>
      </c>
      <c r="CB112" s="926"/>
      <c r="CC112" s="926"/>
      <c r="CD112" s="926"/>
      <c r="CE112" s="926"/>
      <c r="CF112" s="920">
        <v>30.4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738916</v>
      </c>
      <c r="AB113" s="938"/>
      <c r="AC113" s="938"/>
      <c r="AD113" s="938"/>
      <c r="AE113" s="939"/>
      <c r="AF113" s="940">
        <v>715249</v>
      </c>
      <c r="AG113" s="938"/>
      <c r="AH113" s="938"/>
      <c r="AI113" s="938"/>
      <c r="AJ113" s="939"/>
      <c r="AK113" s="940">
        <v>721083</v>
      </c>
      <c r="AL113" s="938"/>
      <c r="AM113" s="938"/>
      <c r="AN113" s="938"/>
      <c r="AO113" s="939"/>
      <c r="AP113" s="941">
        <v>3.3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873664</v>
      </c>
      <c r="BR113" s="926"/>
      <c r="BS113" s="926"/>
      <c r="BT113" s="926"/>
      <c r="BU113" s="926"/>
      <c r="BV113" s="926">
        <v>856988</v>
      </c>
      <c r="BW113" s="926"/>
      <c r="BX113" s="926"/>
      <c r="BY113" s="926"/>
      <c r="BZ113" s="926"/>
      <c r="CA113" s="926">
        <v>842986</v>
      </c>
      <c r="CB113" s="926"/>
      <c r="CC113" s="926"/>
      <c r="CD113" s="926"/>
      <c r="CE113" s="926"/>
      <c r="CF113" s="920">
        <v>3.9</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2831</v>
      </c>
      <c r="AB114" s="959"/>
      <c r="AC114" s="959"/>
      <c r="AD114" s="959"/>
      <c r="AE114" s="960"/>
      <c r="AF114" s="961">
        <v>28453</v>
      </c>
      <c r="AG114" s="959"/>
      <c r="AH114" s="959"/>
      <c r="AI114" s="959"/>
      <c r="AJ114" s="960"/>
      <c r="AK114" s="961">
        <v>60784</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5903479</v>
      </c>
      <c r="BR114" s="926"/>
      <c r="BS114" s="926"/>
      <c r="BT114" s="926"/>
      <c r="BU114" s="926"/>
      <c r="BV114" s="926">
        <v>6001484</v>
      </c>
      <c r="BW114" s="926"/>
      <c r="BX114" s="926"/>
      <c r="BY114" s="926"/>
      <c r="BZ114" s="926"/>
      <c r="CA114" s="926">
        <v>5062777</v>
      </c>
      <c r="CB114" s="926"/>
      <c r="CC114" s="926"/>
      <c r="CD114" s="926"/>
      <c r="CE114" s="926"/>
      <c r="CF114" s="920">
        <v>23.1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3259373</v>
      </c>
      <c r="AB117" s="979"/>
      <c r="AC117" s="979"/>
      <c r="AD117" s="979"/>
      <c r="AE117" s="980"/>
      <c r="AF117" s="981">
        <v>3240456</v>
      </c>
      <c r="AG117" s="979"/>
      <c r="AH117" s="979"/>
      <c r="AI117" s="979"/>
      <c r="AJ117" s="980"/>
      <c r="AK117" s="981">
        <v>3336554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44304369</v>
      </c>
      <c r="BR119" s="1000"/>
      <c r="BS119" s="1000"/>
      <c r="BT119" s="1000"/>
      <c r="BU119" s="1000"/>
      <c r="BV119" s="1000">
        <v>42733530</v>
      </c>
      <c r="BW119" s="1000"/>
      <c r="BX119" s="1000"/>
      <c r="BY119" s="1000"/>
      <c r="BZ119" s="1000"/>
      <c r="CA119" s="1000">
        <v>40340797</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11804064</v>
      </c>
      <c r="BR120" s="931"/>
      <c r="BS120" s="931"/>
      <c r="BT120" s="931"/>
      <c r="BU120" s="931"/>
      <c r="BV120" s="931">
        <v>13267201</v>
      </c>
      <c r="BW120" s="931"/>
      <c r="BX120" s="931"/>
      <c r="BY120" s="931"/>
      <c r="BZ120" s="931"/>
      <c r="CA120" s="931">
        <v>13056265</v>
      </c>
      <c r="CB120" s="931"/>
      <c r="CC120" s="931"/>
      <c r="CD120" s="931"/>
      <c r="CE120" s="931"/>
      <c r="CF120" s="944">
        <v>59.7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7155872</v>
      </c>
      <c r="DH120" s="931"/>
      <c r="DI120" s="931"/>
      <c r="DJ120" s="931"/>
      <c r="DK120" s="931"/>
      <c r="DL120" s="931">
        <v>6880713</v>
      </c>
      <c r="DM120" s="931"/>
      <c r="DN120" s="931"/>
      <c r="DO120" s="931"/>
      <c r="DP120" s="931"/>
      <c r="DQ120" s="931">
        <v>6616586</v>
      </c>
      <c r="DR120" s="931"/>
      <c r="DS120" s="931"/>
      <c r="DT120" s="931"/>
      <c r="DU120" s="931"/>
      <c r="DV120" s="932">
        <v>30.2</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8597797</v>
      </c>
      <c r="BR121" s="926"/>
      <c r="BS121" s="926"/>
      <c r="BT121" s="926"/>
      <c r="BU121" s="926"/>
      <c r="BV121" s="926">
        <v>8278834</v>
      </c>
      <c r="BW121" s="926"/>
      <c r="BX121" s="926"/>
      <c r="BY121" s="926"/>
      <c r="BZ121" s="926"/>
      <c r="CA121" s="926">
        <v>7841729</v>
      </c>
      <c r="CB121" s="926"/>
      <c r="CC121" s="926"/>
      <c r="CD121" s="926"/>
      <c r="CE121" s="926"/>
      <c r="CF121" s="920">
        <v>35.799999999999997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15461</v>
      </c>
      <c r="DH121" s="926"/>
      <c r="DI121" s="926"/>
      <c r="DJ121" s="926"/>
      <c r="DK121" s="926"/>
      <c r="DL121" s="926">
        <v>25517</v>
      </c>
      <c r="DM121" s="926"/>
      <c r="DN121" s="926"/>
      <c r="DO121" s="926"/>
      <c r="DP121" s="926"/>
      <c r="DQ121" s="926">
        <v>32240</v>
      </c>
      <c r="DR121" s="926"/>
      <c r="DS121" s="926"/>
      <c r="DT121" s="926"/>
      <c r="DU121" s="926"/>
      <c r="DV121" s="927">
        <v>0.1</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29315443</v>
      </c>
      <c r="BR122" s="1000"/>
      <c r="BS122" s="1000"/>
      <c r="BT122" s="1000"/>
      <c r="BU122" s="1000"/>
      <c r="BV122" s="1000">
        <v>27981729</v>
      </c>
      <c r="BW122" s="1000"/>
      <c r="BX122" s="1000"/>
      <c r="BY122" s="1000"/>
      <c r="BZ122" s="1000"/>
      <c r="CA122" s="1000">
        <v>27324870</v>
      </c>
      <c r="CB122" s="1000"/>
      <c r="CC122" s="1000"/>
      <c r="CD122" s="1000"/>
      <c r="CE122" s="1000"/>
      <c r="CF122" s="1017">
        <v>124.9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49717304</v>
      </c>
      <c r="BR123" s="1064"/>
      <c r="BS123" s="1064"/>
      <c r="BT123" s="1064"/>
      <c r="BU123" s="1064"/>
      <c r="BV123" s="1064">
        <v>49527764</v>
      </c>
      <c r="BW123" s="1064"/>
      <c r="BX123" s="1064"/>
      <c r="BY123" s="1064"/>
      <c r="BZ123" s="1064"/>
      <c r="CA123" s="1064">
        <v>48222864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829613</v>
      </c>
      <c r="AB128" s="1046"/>
      <c r="AC128" s="1046"/>
      <c r="AD128" s="1046"/>
      <c r="AE128" s="1047"/>
      <c r="AF128" s="1048">
        <v>802526</v>
      </c>
      <c r="AG128" s="1046"/>
      <c r="AH128" s="1046"/>
      <c r="AI128" s="1046"/>
      <c r="AJ128" s="1047"/>
      <c r="AK128" s="1048">
        <v>801121</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24655671</v>
      </c>
      <c r="AB129" s="959"/>
      <c r="AC129" s="959"/>
      <c r="AD129" s="959"/>
      <c r="AE129" s="960"/>
      <c r="AF129" s="961">
        <v>24258118</v>
      </c>
      <c r="AG129" s="959"/>
      <c r="AH129" s="959"/>
      <c r="AI129" s="959"/>
      <c r="AJ129" s="960"/>
      <c r="AK129" s="961">
        <v>24503475</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17.12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2656411</v>
      </c>
      <c r="AB130" s="959"/>
      <c r="AC130" s="959"/>
      <c r="AD130" s="959"/>
      <c r="AE130" s="960"/>
      <c r="AF130" s="961">
        <v>2641248</v>
      </c>
      <c r="AG130" s="959"/>
      <c r="AH130" s="959"/>
      <c r="AI130" s="959"/>
      <c r="AJ130" s="960"/>
      <c r="AK130" s="961">
        <v>2617586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21999260</v>
      </c>
      <c r="AB131" s="986"/>
      <c r="AC131" s="986"/>
      <c r="AD131" s="986"/>
      <c r="AE131" s="987"/>
      <c r="AF131" s="985">
        <v>21616870</v>
      </c>
      <c r="AG131" s="986"/>
      <c r="AH131" s="986"/>
      <c r="AI131" s="986"/>
      <c r="AJ131" s="987"/>
      <c r="AK131" s="985">
        <v>21885889</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-1.0302664699999999</v>
      </c>
      <c r="AB132" s="1097"/>
      <c r="AC132" s="1097"/>
      <c r="AD132" s="1097"/>
      <c r="AE132" s="1098"/>
      <c r="AF132" s="1099">
        <v>-0.94055244999999998</v>
      </c>
      <c r="AG132" s="1097"/>
      <c r="AH132" s="1097"/>
      <c r="AI132" s="1097"/>
      <c r="AJ132" s="1098"/>
      <c r="AK132" s="1099">
        <v>-0.37536972000000002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-1.1000000000000001</v>
      </c>
      <c r="AB133" s="1080"/>
      <c r="AC133" s="1080"/>
      <c r="AD133" s="1080"/>
      <c r="AE133" s="1081"/>
      <c r="AF133" s="1079">
        <v>-1</v>
      </c>
      <c r="AG133" s="1080"/>
      <c r="AH133" s="1080"/>
      <c r="AI133" s="1080"/>
      <c r="AJ133" s="1081"/>
      <c r="AK133" s="1079">
        <v>-0.7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3fmRT8SB067oHlys5qEhL6gOwArHOGPaFheaL1I9cxtw01k9jPlHJqY9P2Sprf3N8KLHss52q8AxPcUPiE2aA==" saltValue="WJUToGAP3rNBaeCFxKSW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hBfbZsTYrYGkfz0KiF8OtLLqu0qSVhuOg/nVBcJ4MTGXPe1QLupGrbVhpZ40pmbE6iHIbz9EEOtOc+HJq0byQ==" saltValue="SRvqO1xr7yKZyZwwkEmi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RXWxc/kZFsvUNUQYu/oliCHoy5x/05fwO9wu2m8pqp7ZY8Mh4NXCJ9owWV+kGEdnWU8hzNOCAYXdTjj6RX5Lw==" saltValue="op0IZ7FUJU4k6JkCCrsh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8317793</v>
      </c>
      <c r="AP9" s="281">
        <v>77489</v>
      </c>
      <c r="AQ9" s="282">
        <v>63160</v>
      </c>
      <c r="AR9" s="283">
        <v>22.7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119960</v>
      </c>
      <c r="AP10" s="284">
        <v>1118</v>
      </c>
      <c r="AQ10" s="285">
        <v>4257</v>
      </c>
      <c r="AR10" s="286">
        <v>-73.7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26790</v>
      </c>
      <c r="AP11" s="284">
        <v>250</v>
      </c>
      <c r="AQ11" s="285">
        <v>595</v>
      </c>
      <c r="AR11" s="286">
        <v>-58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251445</v>
      </c>
      <c r="AP13" s="284">
        <v>2342</v>
      </c>
      <c r="AQ13" s="285">
        <v>2608</v>
      </c>
      <c r="AR13" s="286">
        <v>-10.199999999999999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206627</v>
      </c>
      <c r="AP14" s="284">
        <v>1925</v>
      </c>
      <c r="AQ14" s="285">
        <v>1202</v>
      </c>
      <c r="AR14" s="286">
        <v>60.1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-202918</v>
      </c>
      <c r="AP15" s="284">
        <v>-1890</v>
      </c>
      <c r="AQ15" s="285">
        <v>-3084</v>
      </c>
      <c r="AR15" s="286">
        <v>-38.700000000000003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8719697</v>
      </c>
      <c r="AP16" s="284">
        <v>81233</v>
      </c>
      <c r="AQ16" s="285">
        <v>68747</v>
      </c>
      <c r="AR16" s="286">
        <v>18.2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7.93</v>
      </c>
      <c r="AP21" s="298">
        <v>6.22</v>
      </c>
      <c r="AQ21" s="299">
        <v>1.71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99.4</v>
      </c>
      <c r="AP22" s="303">
        <v>98.7</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2554687</v>
      </c>
      <c r="AP32" s="312">
        <v>23800</v>
      </c>
      <c r="AQ32" s="313">
        <v>33476</v>
      </c>
      <c r="AR32" s="314">
        <v>-28.9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721083</v>
      </c>
      <c r="AP35" s="312">
        <v>6718</v>
      </c>
      <c r="AQ35" s="313">
        <v>5696</v>
      </c>
      <c r="AR35" s="314">
        <v>17.899999999999999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60784</v>
      </c>
      <c r="AP36" s="312">
        <v>566</v>
      </c>
      <c r="AQ36" s="313">
        <v>1273</v>
      </c>
      <c r="AR36" s="314">
        <v>-55.5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486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0</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-801121</v>
      </c>
      <c r="AP39" s="312">
        <v>-7463</v>
      </c>
      <c r="AQ39" s="313">
        <v>-6136</v>
      </c>
      <c r="AR39" s="314">
        <v>21.6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-2617586</v>
      </c>
      <c r="AP40" s="312">
        <v>-24385</v>
      </c>
      <c r="AQ40" s="313">
        <v>-25079</v>
      </c>
      <c r="AR40" s="314">
        <v>-2.8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-82153</v>
      </c>
      <c r="AP41" s="312">
        <v>-765</v>
      </c>
      <c r="AQ41" s="313">
        <v>9740</v>
      </c>
      <c r="AR41" s="314">
        <v>-107.9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5912684</v>
      </c>
      <c r="AN51" s="334">
        <v>53252</v>
      </c>
      <c r="AO51" s="335">
        <v>50.3</v>
      </c>
      <c r="AP51" s="336">
        <v>42836</v>
      </c>
      <c r="AQ51" s="337">
        <v>-0.9</v>
      </c>
      <c r="AR51" s="338">
        <v>51.2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3653125</v>
      </c>
      <c r="AN52" s="342">
        <v>32901</v>
      </c>
      <c r="AO52" s="343">
        <v>72.400000000000006</v>
      </c>
      <c r="AP52" s="344">
        <v>22936</v>
      </c>
      <c r="AQ52" s="345">
        <v>1.4</v>
      </c>
      <c r="AR52" s="346">
        <v>71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4149174</v>
      </c>
      <c r="AN53" s="334">
        <v>37722</v>
      </c>
      <c r="AO53" s="335">
        <v>-29.2</v>
      </c>
      <c r="AP53" s="336">
        <v>44161</v>
      </c>
      <c r="AQ53" s="337">
        <v>3.1</v>
      </c>
      <c r="AR53" s="338">
        <v>-32.299999999999997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3162828</v>
      </c>
      <c r="AN54" s="342">
        <v>28755</v>
      </c>
      <c r="AO54" s="343">
        <v>-12.6</v>
      </c>
      <c r="AP54" s="344">
        <v>23644</v>
      </c>
      <c r="AQ54" s="345">
        <v>3.1</v>
      </c>
      <c r="AR54" s="346">
        <v>-15.7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2586421</v>
      </c>
      <c r="AN55" s="334">
        <v>23731</v>
      </c>
      <c r="AO55" s="335">
        <v>-37.1</v>
      </c>
      <c r="AP55" s="336">
        <v>43955</v>
      </c>
      <c r="AQ55" s="337">
        <v>-0.5</v>
      </c>
      <c r="AR55" s="338">
        <v>-36.6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2000918</v>
      </c>
      <c r="AN56" s="342">
        <v>18359</v>
      </c>
      <c r="AO56" s="343">
        <v>-36.200000000000003</v>
      </c>
      <c r="AP56" s="344">
        <v>21318</v>
      </c>
      <c r="AQ56" s="345">
        <v>-9.8000000000000007</v>
      </c>
      <c r="AR56" s="346">
        <v>-26.4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2158767</v>
      </c>
      <c r="AN57" s="334">
        <v>19969</v>
      </c>
      <c r="AO57" s="335">
        <v>-15.9</v>
      </c>
      <c r="AP57" s="336">
        <v>41921</v>
      </c>
      <c r="AQ57" s="337">
        <v>-4.5999999999999996</v>
      </c>
      <c r="AR57" s="338">
        <v>-11.3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1499051</v>
      </c>
      <c r="AN58" s="342">
        <v>13867</v>
      </c>
      <c r="AO58" s="343">
        <v>-24.5</v>
      </c>
      <c r="AP58" s="344">
        <v>21655</v>
      </c>
      <c r="AQ58" s="345">
        <v>1.6</v>
      </c>
      <c r="AR58" s="346">
        <v>-26.1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3486765</v>
      </c>
      <c r="AN59" s="334">
        <v>32483</v>
      </c>
      <c r="AO59" s="335">
        <v>62.7</v>
      </c>
      <c r="AP59" s="336">
        <v>44585</v>
      </c>
      <c r="AQ59" s="337">
        <v>6.4</v>
      </c>
      <c r="AR59" s="338">
        <v>56.3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2440298</v>
      </c>
      <c r="AN60" s="342">
        <v>22734</v>
      </c>
      <c r="AO60" s="343">
        <v>63.9</v>
      </c>
      <c r="AP60" s="344">
        <v>23077</v>
      </c>
      <c r="AQ60" s="345">
        <v>6.6</v>
      </c>
      <c r="AR60" s="346">
        <v>57.3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3658762</v>
      </c>
      <c r="AN61" s="349">
        <v>33431</v>
      </c>
      <c r="AO61" s="350">
        <v>6.2</v>
      </c>
      <c r="AP61" s="351">
        <v>43492</v>
      </c>
      <c r="AQ61" s="352">
        <v>0.7</v>
      </c>
      <c r="AR61" s="338">
        <v>5.5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2551244</v>
      </c>
      <c r="AN62" s="342">
        <v>23323</v>
      </c>
      <c r="AO62" s="343">
        <v>12.6</v>
      </c>
      <c r="AP62" s="344">
        <v>22526</v>
      </c>
      <c r="AQ62" s="345">
        <v>0.6</v>
      </c>
      <c r="AR62" s="346">
        <v>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eIAkLJhLipQqLkDSaPbgLMPHb1Sz5gv2XAS7Woj4qMPFLPNXh0psavMrf0a3ageRHmKwDv4LclkbOJ2TCGBSw==" saltValue="H7N15mdjuWHLyaoL+3j4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kLOZzULvN0o1Gbub2sdZ+24UJqtsJ2WK9TX0Z6iz8fnXWAHvZ+I+ydUjG2AaZiDxETy5bWF+AKeSL1u5y9ryCQ==" saltValue="UF+eLHJB4Dp9gNSJVnXa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7"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qhpSJNS8OKc1KtRPbW3O/mX+QKWXB7zGCg/CrK1pFRzaM55CelYXy6JHwcZek39Zr/8+jdXmTS0joAXs5sl9Cg==" saltValue="Ylg8VckhAb3kr7sgBldF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15.99</v>
      </c>
      <c r="G47" s="12">
        <v>14.27</v>
      </c>
      <c r="H47" s="12">
        <v>16.87</v>
      </c>
      <c r="I47" s="12">
        <v>19.23</v>
      </c>
      <c r="J47" s="13">
        <v>19.559999999999999</v>
      </c>
    </row>
    <row r="48" spans="2:10" ht="57.75" customHeight="1" x14ac:dyDescent="0.2">
      <c r="B48" s="14"/>
      <c r="C48" s="1141" t="s">
        <v>4</v>
      </c>
      <c r="D48" s="1141"/>
      <c r="E48" s="1142"/>
      <c r="F48" s="15">
        <v>3.12</v>
      </c>
      <c r="G48" s="16">
        <v>3</v>
      </c>
      <c r="H48" s="16">
        <v>3.47</v>
      </c>
      <c r="I48" s="16">
        <v>3.97</v>
      </c>
      <c r="J48" s="17">
        <v>1.84</v>
      </c>
    </row>
    <row r="49" spans="2:10" ht="57.75" customHeight="1" thickBot="1" x14ac:dyDescent="0.25">
      <c r="B49" s="18"/>
      <c r="C49" s="1143" t="s">
        <v>5</v>
      </c>
      <c r="D49" s="1143"/>
      <c r="E49" s="1144"/>
      <c r="F49" s="19">
        <v>0.6</v>
      </c>
      <c r="G49" s="20">
        <v>1.51</v>
      </c>
      <c r="H49" s="20">
        <v>6.7</v>
      </c>
      <c r="I49" s="20">
        <v>2.5299999999999998</v>
      </c>
      <c r="J49" s="21">
        <v>0.12</v>
      </c>
    </row>
    <row r="50" spans="2:10" ht="13.2" x14ac:dyDescent="0.2"/>
  </sheetData>
  <sheetProtection algorithmName="SHA-512" hashValue="HRThDL9+dE/8qVuZ5D3uqpDnhc1Hc0mCGZCR13RqqYcUBjGJ/Ek8lwBscp0f17dR+aqJq28+s3Bt1YVdboFtnQ==" saltValue="/gEwoBfU1+5b6JOx8eJR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11.21</v>
      </c>
      <c r="G34" s="33">
        <v>8.8800000000000008</v>
      </c>
      <c r="H34" s="33">
        <v>6.76</v>
      </c>
      <c r="I34" s="33">
        <v>8.11</v>
      </c>
      <c r="J34" s="34">
        <v>7.57</v>
      </c>
      <c r="K34" s="22"/>
      <c r="L34" s="22"/>
      <c r="M34" s="22"/>
      <c r="N34" s="22"/>
      <c r="O34" s="22"/>
      <c r="P34" s="22"/>
    </row>
    <row r="35" spans="1:16" ht="39" customHeight="1" x14ac:dyDescent="0.2">
      <c r="A35" s="22"/>
      <c r="B35" s="35"/>
      <c r="C35" s="1145" t="s">
        <v>531</v>
      </c>
      <c r="D35" s="1146"/>
      <c r="E35" s="1147"/>
      <c r="F35" s="36">
        <v>3.1</v>
      </c>
      <c r="G35" s="37">
        <v>2.98</v>
      </c>
      <c r="H35" s="37">
        <v>3.45</v>
      </c>
      <c r="I35" s="37">
        <v>3.94</v>
      </c>
      <c r="J35" s="38">
        <v>1.82</v>
      </c>
      <c r="K35" s="22"/>
      <c r="L35" s="22"/>
      <c r="M35" s="22"/>
      <c r="N35" s="22"/>
      <c r="O35" s="22"/>
      <c r="P35" s="22"/>
    </row>
    <row r="36" spans="1:16" ht="39" customHeight="1" x14ac:dyDescent="0.2">
      <c r="A36" s="22"/>
      <c r="B36" s="35"/>
      <c r="C36" s="1145" t="s">
        <v>532</v>
      </c>
      <c r="D36" s="1146"/>
      <c r="E36" s="1147"/>
      <c r="F36" s="36">
        <v>1.33</v>
      </c>
      <c r="G36" s="37">
        <v>1.38</v>
      </c>
      <c r="H36" s="37">
        <v>1.35</v>
      </c>
      <c r="I36" s="37">
        <v>1.45</v>
      </c>
      <c r="J36" s="38">
        <v>1.37</v>
      </c>
      <c r="K36" s="22"/>
      <c r="L36" s="22"/>
      <c r="M36" s="22"/>
      <c r="N36" s="22"/>
      <c r="O36" s="22"/>
      <c r="P36" s="22"/>
    </row>
    <row r="37" spans="1:16" ht="39" customHeight="1" x14ac:dyDescent="0.2">
      <c r="A37" s="22"/>
      <c r="B37" s="35"/>
      <c r="C37" s="1145" t="s">
        <v>533</v>
      </c>
      <c r="D37" s="1146"/>
      <c r="E37" s="1147"/>
      <c r="F37" s="36">
        <v>0.26</v>
      </c>
      <c r="G37" s="37">
        <v>0.26</v>
      </c>
      <c r="H37" s="37">
        <v>0.22</v>
      </c>
      <c r="I37" s="37">
        <v>0.26</v>
      </c>
      <c r="J37" s="38">
        <v>0.22</v>
      </c>
      <c r="K37" s="22"/>
      <c r="L37" s="22"/>
      <c r="M37" s="22"/>
      <c r="N37" s="22"/>
      <c r="O37" s="22"/>
      <c r="P37" s="22"/>
    </row>
    <row r="38" spans="1:16" ht="39" customHeight="1" x14ac:dyDescent="0.2">
      <c r="A38" s="22"/>
      <c r="B38" s="35"/>
      <c r="C38" s="1145" t="s">
        <v>534</v>
      </c>
      <c r="D38" s="1146"/>
      <c r="E38" s="1147"/>
      <c r="F38" s="36">
        <v>0.49</v>
      </c>
      <c r="G38" s="37">
        <v>1.28</v>
      </c>
      <c r="H38" s="37">
        <v>1.47</v>
      </c>
      <c r="I38" s="37">
        <v>1.1100000000000001</v>
      </c>
      <c r="J38" s="38">
        <v>0.18</v>
      </c>
      <c r="K38" s="22"/>
      <c r="L38" s="22"/>
      <c r="M38" s="22"/>
      <c r="N38" s="22"/>
      <c r="O38" s="22"/>
      <c r="P38" s="22"/>
    </row>
    <row r="39" spans="1:16" ht="39" customHeight="1" x14ac:dyDescent="0.2">
      <c r="A39" s="22"/>
      <c r="B39" s="35"/>
      <c r="C39" s="1145" t="s">
        <v>535</v>
      </c>
      <c r="D39" s="1146"/>
      <c r="E39" s="1147"/>
      <c r="F39" s="36">
        <v>1.24</v>
      </c>
      <c r="G39" s="37">
        <v>0.76</v>
      </c>
      <c r="H39" s="37">
        <v>1.1299999999999999</v>
      </c>
      <c r="I39" s="37">
        <v>0.55000000000000004</v>
      </c>
      <c r="J39" s="38">
        <v>0.06</v>
      </c>
      <c r="K39" s="22"/>
      <c r="L39" s="22"/>
      <c r="M39" s="22"/>
      <c r="N39" s="22"/>
      <c r="O39" s="22"/>
      <c r="P39" s="22"/>
    </row>
    <row r="40" spans="1:16" ht="39" customHeight="1" x14ac:dyDescent="0.2">
      <c r="A40" s="22"/>
      <c r="B40" s="35"/>
      <c r="C40" s="1145" t="s">
        <v>536</v>
      </c>
      <c r="D40" s="1146"/>
      <c r="E40" s="1147"/>
      <c r="F40" s="36">
        <v>0</v>
      </c>
      <c r="G40" s="37">
        <v>0</v>
      </c>
      <c r="H40" s="37">
        <v>0.01</v>
      </c>
      <c r="I40" s="37">
        <v>0.03</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538</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0XRTB7WGZBaSLGpbLvsR0We7lll0jjlZS5MZuBZ3ThRE9jR2L/dt5RStm1zsHXSs6qnd6eFy7uhqj9TjHcLmg==" saltValue="vYq3GIQh2u5y57Rd4pa8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2476</v>
      </c>
      <c r="L45" s="60">
        <v>2502</v>
      </c>
      <c r="M45" s="60">
        <v>2518</v>
      </c>
      <c r="N45" s="60">
        <v>2497</v>
      </c>
      <c r="O45" s="61">
        <v>2555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779</v>
      </c>
      <c r="L48" s="64">
        <v>793</v>
      </c>
      <c r="M48" s="64">
        <v>739</v>
      </c>
      <c r="N48" s="64">
        <v>715</v>
      </c>
      <c r="O48" s="65">
        <v>721</v>
      </c>
      <c r="P48" s="48"/>
      <c r="Q48" s="48"/>
      <c r="R48" s="48"/>
      <c r="S48" s="48"/>
      <c r="T48" s="48"/>
      <c r="U48" s="48"/>
    </row>
    <row r="49" spans="1:21" ht="30.75" customHeight="1" x14ac:dyDescent="0.2">
      <c r="A49" s="48"/>
      <c r="B49" s="1155"/>
      <c r="C49" s="1156"/>
      <c r="D49" s="62"/>
      <c r="E49" s="1161" t="s">
        <v>14</v>
      </c>
      <c r="F49" s="1161"/>
      <c r="G49" s="1161"/>
      <c r="H49" s="1161"/>
      <c r="I49" s="1161"/>
      <c r="J49" s="1162"/>
      <c r="K49" s="63">
        <v>2</v>
      </c>
      <c r="L49" s="64">
        <v>2</v>
      </c>
      <c r="M49" s="64">
        <v>3</v>
      </c>
      <c r="N49" s="64">
        <v>28</v>
      </c>
      <c r="O49" s="65">
        <v>61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3498</v>
      </c>
      <c r="L52" s="64">
        <v>3554</v>
      </c>
      <c r="M52" s="64">
        <v>3486</v>
      </c>
      <c r="N52" s="64">
        <v>3444</v>
      </c>
      <c r="O52" s="65">
        <v>3418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-241</v>
      </c>
      <c r="L53" s="69">
        <v>-257</v>
      </c>
      <c r="M53" s="69">
        <v>-226</v>
      </c>
      <c r="N53" s="69">
        <v>-204</v>
      </c>
      <c r="O53" s="70">
        <v>-81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ChQNvCDERdyLA9hydIWmhqBW5H6KW9e4u1O5kA68O9fEP10YENoMJiPlHy7mwrY6XH/saR8sAkvKRto0VvwuQ==" saltValue="HN/tZ10CjwjR1ZYhgtTW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31598</v>
      </c>
      <c r="J41" s="356">
        <v>31377</v>
      </c>
      <c r="K41" s="356">
        <v>30356</v>
      </c>
      <c r="L41" s="356">
        <v>28969</v>
      </c>
      <c r="M41" s="357">
        <v>27786</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7780</v>
      </c>
      <c r="J43" s="359">
        <v>7533</v>
      </c>
      <c r="K43" s="359">
        <v>7171</v>
      </c>
      <c r="L43" s="359">
        <v>6906</v>
      </c>
      <c r="M43" s="360">
        <v>6649</v>
      </c>
    </row>
    <row r="44" spans="2:13" ht="27.75" customHeight="1" x14ac:dyDescent="0.2">
      <c r="B44" s="1186"/>
      <c r="C44" s="1187"/>
      <c r="D44" s="106"/>
      <c r="E44" s="1192" t="s">
        <v>34</v>
      </c>
      <c r="F44" s="1192"/>
      <c r="G44" s="1192"/>
      <c r="H44" s="1193"/>
      <c r="I44" s="358">
        <v>21</v>
      </c>
      <c r="J44" s="359">
        <v>340</v>
      </c>
      <c r="K44" s="359">
        <v>874</v>
      </c>
      <c r="L44" s="359">
        <v>857</v>
      </c>
      <c r="M44" s="360">
        <v>843</v>
      </c>
    </row>
    <row r="45" spans="2:13" ht="27.75" customHeight="1" x14ac:dyDescent="0.2">
      <c r="B45" s="1186"/>
      <c r="C45" s="1187"/>
      <c r="D45" s="106"/>
      <c r="E45" s="1192" t="s">
        <v>35</v>
      </c>
      <c r="F45" s="1192"/>
      <c r="G45" s="1192"/>
      <c r="H45" s="1193"/>
      <c r="I45" s="358">
        <v>5578</v>
      </c>
      <c r="J45" s="359">
        <v>5826</v>
      </c>
      <c r="K45" s="359">
        <v>5903</v>
      </c>
      <c r="L45" s="359">
        <v>6001</v>
      </c>
      <c r="M45" s="360">
        <v>5063</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10613</v>
      </c>
      <c r="J50" s="359">
        <v>10201</v>
      </c>
      <c r="K50" s="359">
        <v>11804</v>
      </c>
      <c r="L50" s="359">
        <v>13267</v>
      </c>
      <c r="M50" s="360">
        <v>13056</v>
      </c>
    </row>
    <row r="51" spans="2:13" ht="27.75" customHeight="1" x14ac:dyDescent="0.2">
      <c r="B51" s="1186"/>
      <c r="C51" s="1187"/>
      <c r="D51" s="106"/>
      <c r="E51" s="1192" t="s">
        <v>42</v>
      </c>
      <c r="F51" s="1192"/>
      <c r="G51" s="1192"/>
      <c r="H51" s="1193"/>
      <c r="I51" s="358">
        <v>8767</v>
      </c>
      <c r="J51" s="359">
        <v>9169</v>
      </c>
      <c r="K51" s="359">
        <v>8598</v>
      </c>
      <c r="L51" s="359">
        <v>8279</v>
      </c>
      <c r="M51" s="360">
        <v>7842</v>
      </c>
    </row>
    <row r="52" spans="2:13" ht="27.75" customHeight="1" x14ac:dyDescent="0.2">
      <c r="B52" s="1188"/>
      <c r="C52" s="1189"/>
      <c r="D52" s="106"/>
      <c r="E52" s="1192" t="s">
        <v>43</v>
      </c>
      <c r="F52" s="1192"/>
      <c r="G52" s="1192"/>
      <c r="H52" s="1193"/>
      <c r="I52" s="358">
        <v>30792</v>
      </c>
      <c r="J52" s="359">
        <v>30235</v>
      </c>
      <c r="K52" s="359">
        <v>29315</v>
      </c>
      <c r="L52" s="359">
        <v>27982</v>
      </c>
      <c r="M52" s="360">
        <v>27325</v>
      </c>
    </row>
    <row r="53" spans="2:13" ht="27.75" customHeight="1" thickBot="1" x14ac:dyDescent="0.25">
      <c r="B53" s="1199" t="s">
        <v>19</v>
      </c>
      <c r="C53" s="1200"/>
      <c r="D53" s="110"/>
      <c r="E53" s="1201" t="s">
        <v>44</v>
      </c>
      <c r="F53" s="1201"/>
      <c r="G53" s="1201"/>
      <c r="H53" s="1202"/>
      <c r="I53" s="361">
        <v>-5196</v>
      </c>
      <c r="J53" s="362">
        <v>-4529</v>
      </c>
      <c r="K53" s="362">
        <v>-5413</v>
      </c>
      <c r="L53" s="362">
        <v>-6794</v>
      </c>
      <c r="M53" s="363">
        <v>-7882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DA0RHCVKXQRqRRNSKB1xwlvKmkNzorgsJLYip0DrCcDJprv5luQgcIm4xrPTX9Dzp9gonYFayGXVnQtJaKBNg==" saltValue="oXlGjLzYl3DEKJWeTpeF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4159</v>
      </c>
      <c r="G55" s="122">
        <v>4665</v>
      </c>
      <c r="H55" s="123">
        <v>4793</v>
      </c>
    </row>
    <row r="56" spans="2:8" ht="52.5" customHeight="1" x14ac:dyDescent="0.2">
      <c r="B56" s="124"/>
      <c r="C56" s="1213" t="s">
        <v>47</v>
      </c>
      <c r="D56" s="1213"/>
      <c r="E56" s="1214"/>
      <c r="F56" s="125" t="s">
        <v>487</v>
      </c>
      <c r="G56" s="125" t="s">
        <v>487</v>
      </c>
      <c r="H56" s="126" t="s">
        <v>487</v>
      </c>
    </row>
    <row r="57" spans="2:8" ht="53.25" customHeight="1" x14ac:dyDescent="0.2">
      <c r="B57" s="124"/>
      <c r="C57" s="1215" t="s">
        <v>48</v>
      </c>
      <c r="D57" s="1215"/>
      <c r="E57" s="1216"/>
      <c r="F57" s="127">
        <v>7017</v>
      </c>
      <c r="G57" s="127">
        <v>7654</v>
      </c>
      <c r="H57" s="128">
        <v>7362</v>
      </c>
    </row>
    <row r="58" spans="2:8" ht="45.75" customHeight="1" x14ac:dyDescent="0.2">
      <c r="B58" s="129"/>
      <c r="C58" s="1203" t="s">
        <v>554</v>
      </c>
      <c r="D58" s="1204"/>
      <c r="E58" s="1205"/>
      <c r="F58" s="130">
        <v>5334</v>
      </c>
      <c r="G58" s="130">
        <v>5952</v>
      </c>
      <c r="H58" s="131">
        <v>5838</v>
      </c>
    </row>
    <row r="59" spans="2:8" ht="45.75" customHeight="1" x14ac:dyDescent="0.2">
      <c r="B59" s="129"/>
      <c r="C59" s="1203" t="s">
        <v>555</v>
      </c>
      <c r="D59" s="1204"/>
      <c r="E59" s="1205"/>
      <c r="F59" s="130">
        <v>739</v>
      </c>
      <c r="G59" s="130">
        <v>854</v>
      </c>
      <c r="H59" s="131">
        <v>749</v>
      </c>
    </row>
    <row r="60" spans="2:8" ht="45.75" customHeight="1" x14ac:dyDescent="0.2">
      <c r="B60" s="129"/>
      <c r="C60" s="1203" t="s">
        <v>556</v>
      </c>
      <c r="D60" s="1204"/>
      <c r="E60" s="1205"/>
      <c r="F60" s="130">
        <v>174</v>
      </c>
      <c r="G60" s="130">
        <v>174</v>
      </c>
      <c r="H60" s="131">
        <v>174</v>
      </c>
    </row>
    <row r="61" spans="2:8" ht="45.75" customHeight="1" x14ac:dyDescent="0.2">
      <c r="B61" s="129"/>
      <c r="C61" s="1203" t="s">
        <v>557</v>
      </c>
      <c r="D61" s="1204"/>
      <c r="E61" s="1205"/>
      <c r="F61" s="130">
        <v>144</v>
      </c>
      <c r="G61" s="130">
        <v>146</v>
      </c>
      <c r="H61" s="131">
        <v>147</v>
      </c>
    </row>
    <row r="62" spans="2:8" ht="45.75" customHeight="1" thickBot="1" x14ac:dyDescent="0.25">
      <c r="B62" s="132"/>
      <c r="C62" s="1206" t="s">
        <v>558</v>
      </c>
      <c r="D62" s="1207"/>
      <c r="E62" s="1208"/>
      <c r="F62" s="133">
        <v>104</v>
      </c>
      <c r="G62" s="133">
        <v>103</v>
      </c>
      <c r="H62" s="134">
        <v>103</v>
      </c>
    </row>
    <row r="63" spans="2:8" ht="52.5" customHeight="1" thickBot="1" x14ac:dyDescent="0.25">
      <c r="B63" s="135"/>
      <c r="C63" s="1209" t="s">
        <v>49</v>
      </c>
      <c r="D63" s="1209"/>
      <c r="E63" s="1210"/>
      <c r="F63" s="136">
        <v>11176</v>
      </c>
      <c r="G63" s="136">
        <v>12319</v>
      </c>
      <c r="H63" s="137">
        <v>12155</v>
      </c>
    </row>
    <row r="64" spans="2:8" ht="13.2" x14ac:dyDescent="0.2"/>
  </sheetData>
  <sheetProtection algorithmName="SHA-512" hashValue="P16itwTIr9wQI7JV59VCJ8Mj4ycn/JibC/J55yar+ce1tj3bUl+cCsSMZvRyS93EBKpeNSZ8+GdYpv3DUEh3Zw==" saltValue="noBHCEddSnvnsgo/vf0r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53252</v>
      </c>
      <c r="E3" s="156"/>
      <c r="F3" s="157">
        <v>42836</v>
      </c>
      <c r="G3" s="158"/>
      <c r="H3" s="159"/>
    </row>
    <row r="4" spans="1:8" x14ac:dyDescent="0.2">
      <c r="A4" s="160"/>
      <c r="B4" s="161"/>
      <c r="C4" s="162"/>
      <c r="D4" s="163">
        <v>32901</v>
      </c>
      <c r="E4" s="164"/>
      <c r="F4" s="165">
        <v>22936</v>
      </c>
      <c r="G4" s="166"/>
      <c r="H4" s="167"/>
    </row>
    <row r="5" spans="1:8" x14ac:dyDescent="0.2">
      <c r="A5" s="148" t="s">
        <v>519</v>
      </c>
      <c r="B5" s="153"/>
      <c r="C5" s="154"/>
      <c r="D5" s="155">
        <v>37722</v>
      </c>
      <c r="E5" s="156"/>
      <c r="F5" s="157">
        <v>44161</v>
      </c>
      <c r="G5" s="158"/>
      <c r="H5" s="159"/>
    </row>
    <row r="6" spans="1:8" x14ac:dyDescent="0.2">
      <c r="A6" s="160"/>
      <c r="B6" s="161"/>
      <c r="C6" s="162"/>
      <c r="D6" s="163">
        <v>28755</v>
      </c>
      <c r="E6" s="164"/>
      <c r="F6" s="165">
        <v>23644</v>
      </c>
      <c r="G6" s="166"/>
      <c r="H6" s="167"/>
    </row>
    <row r="7" spans="1:8" x14ac:dyDescent="0.2">
      <c r="A7" s="148" t="s">
        <v>520</v>
      </c>
      <c r="B7" s="153"/>
      <c r="C7" s="154"/>
      <c r="D7" s="155">
        <v>23731</v>
      </c>
      <c r="E7" s="156"/>
      <c r="F7" s="157">
        <v>43955</v>
      </c>
      <c r="G7" s="158"/>
      <c r="H7" s="159"/>
    </row>
    <row r="8" spans="1:8" x14ac:dyDescent="0.2">
      <c r="A8" s="160"/>
      <c r="B8" s="161"/>
      <c r="C8" s="162"/>
      <c r="D8" s="163">
        <v>18359</v>
      </c>
      <c r="E8" s="164"/>
      <c r="F8" s="165">
        <v>21318</v>
      </c>
      <c r="G8" s="166"/>
      <c r="H8" s="167"/>
    </row>
    <row r="9" spans="1:8" x14ac:dyDescent="0.2">
      <c r="A9" s="148" t="s">
        <v>521</v>
      </c>
      <c r="B9" s="153"/>
      <c r="C9" s="154"/>
      <c r="D9" s="155">
        <v>19969</v>
      </c>
      <c r="E9" s="156"/>
      <c r="F9" s="157">
        <v>41921</v>
      </c>
      <c r="G9" s="158"/>
      <c r="H9" s="159"/>
    </row>
    <row r="10" spans="1:8" x14ac:dyDescent="0.2">
      <c r="A10" s="160"/>
      <c r="B10" s="161"/>
      <c r="C10" s="162"/>
      <c r="D10" s="163">
        <v>13867</v>
      </c>
      <c r="E10" s="164"/>
      <c r="F10" s="165">
        <v>21655</v>
      </c>
      <c r="G10" s="166"/>
      <c r="H10" s="167"/>
    </row>
    <row r="11" spans="1:8" x14ac:dyDescent="0.2">
      <c r="A11" s="148" t="s">
        <v>522</v>
      </c>
      <c r="B11" s="153"/>
      <c r="C11" s="154"/>
      <c r="D11" s="155">
        <v>32483</v>
      </c>
      <c r="E11" s="156"/>
      <c r="F11" s="157">
        <v>44585</v>
      </c>
      <c r="G11" s="158"/>
      <c r="H11" s="159"/>
    </row>
    <row r="12" spans="1:8" x14ac:dyDescent="0.2">
      <c r="A12" s="160"/>
      <c r="B12" s="161"/>
      <c r="C12" s="168"/>
      <c r="D12" s="163">
        <v>22734</v>
      </c>
      <c r="E12" s="164"/>
      <c r="F12" s="165">
        <v>23077</v>
      </c>
      <c r="G12" s="166"/>
      <c r="H12" s="167"/>
    </row>
    <row r="13" spans="1:8" x14ac:dyDescent="0.2">
      <c r="A13" s="148"/>
      <c r="B13" s="153"/>
      <c r="C13" s="169"/>
      <c r="D13" s="170">
        <v>33431</v>
      </c>
      <c r="E13" s="171"/>
      <c r="F13" s="172">
        <v>43492</v>
      </c>
      <c r="G13" s="173"/>
      <c r="H13" s="159"/>
    </row>
    <row r="14" spans="1:8" x14ac:dyDescent="0.2">
      <c r="A14" s="160"/>
      <c r="B14" s="161"/>
      <c r="C14" s="162"/>
      <c r="D14" s="163">
        <v>23323</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3.12</v>
      </c>
      <c r="C19" s="174">
        <f>ROUND(VALUE(SUBSTITUTE(実質収支比率等に係る経年分析!G$48,"▲","-")),2)</f>
        <v>3</v>
      </c>
      <c r="D19" s="174">
        <f>ROUND(VALUE(SUBSTITUTE(実質収支比率等に係る経年分析!H$48,"▲","-")),2)</f>
        <v>3.47</v>
      </c>
      <c r="E19" s="174">
        <f>ROUND(VALUE(SUBSTITUTE(実質収支比率等に係る経年分析!I$48,"▲","-")),2)</f>
        <v>3.97</v>
      </c>
      <c r="F19" s="174">
        <f>ROUND(VALUE(SUBSTITUTE(実質収支比率等に係る経年分析!J$48,"▲","-")),2)</f>
        <v>1.84</v>
      </c>
    </row>
    <row r="20" spans="1:11" x14ac:dyDescent="0.2">
      <c r="A20" s="174" t="s">
        <v>53</v>
      </c>
      <c r="B20" s="174">
        <f>ROUND(VALUE(SUBSTITUTE(実質収支比率等に係る経年分析!F$47,"▲","-")),2)</f>
        <v>15.99</v>
      </c>
      <c r="C20" s="174">
        <f>ROUND(VALUE(SUBSTITUTE(実質収支比率等に係る経年分析!G$47,"▲","-")),2)</f>
        <v>14.27</v>
      </c>
      <c r="D20" s="174">
        <f>ROUND(VALUE(SUBSTITUTE(実質収支比率等に係る経年分析!H$47,"▲","-")),2)</f>
        <v>16.87</v>
      </c>
      <c r="E20" s="174">
        <f>ROUND(VALUE(SUBSTITUTE(実質収支比率等に係る経年分析!I$47,"▲","-")),2)</f>
        <v>19.23</v>
      </c>
      <c r="F20" s="174">
        <f>ROUND(VALUE(SUBSTITUTE(実質収支比率等に係る経年分析!J$47,"▲","-")),2)</f>
        <v>19.559999999999999</v>
      </c>
    </row>
    <row r="21" spans="1:11" x14ac:dyDescent="0.2">
      <c r="A21" s="174" t="s">
        <v>54</v>
      </c>
      <c r="B21" s="174">
        <f>IF(ISNUMBER(VALUE(SUBSTITUTE(実質収支比率等に係る経年分析!F$49,"▲","-"))),ROUND(VALUE(SUBSTITUTE(実質収支比率等に係る経年分析!F$49,"▲","-")),2),NA())</f>
        <v>0.6</v>
      </c>
      <c r="C21" s="174">
        <f>IF(ISNUMBER(VALUE(SUBSTITUTE(実質収支比率等に係る経年分析!G$49,"▲","-"))),ROUND(VALUE(SUBSTITUTE(実質収支比率等に係る経年分析!G$49,"▲","-")),2),NA())</f>
        <v>1.51</v>
      </c>
      <c r="D21" s="174">
        <f>IF(ISNUMBER(VALUE(SUBSTITUTE(実質収支比率等に係る経年分析!H$49,"▲","-"))),ROUND(VALUE(SUBSTITUTE(実質収支比率等に係る経年分析!H$49,"▲","-")),2),NA())</f>
        <v>6.7</v>
      </c>
      <c r="E21" s="174">
        <f>IF(ISNUMBER(VALUE(SUBSTITUTE(実質収支比率等に係る経年分析!I$49,"▲","-"))),ROUND(VALUE(SUBSTITUTE(実質収支比率等に係る経年分析!I$49,"▲","-")),2),NA())</f>
        <v>2.5299999999999998</v>
      </c>
      <c r="F21" s="174">
        <f>IF(ISNUMBER(VALUE(SUBSTITUTE(実質収支比率等に係る経年分析!J$49,"▲","-"))),ROUND(VALUE(SUBSTITUTE(実質収支比率等に係る経年分析!J$49,"▲","-")),2),NA())</f>
        <v>0.12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南河内広域行政共同処理事業特別会計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1.1100000000000001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3498</v>
      </c>
      <c r="E42" s="176"/>
      <c r="F42" s="176"/>
      <c r="G42" s="176">
        <f>'実質公債費比率（分子）の構造'!L$52</f>
        <v>3554</v>
      </c>
      <c r="H42" s="176"/>
      <c r="I42" s="176"/>
      <c r="J42" s="176">
        <f>'実質公債費比率（分子）の構造'!M$52</f>
        <v>3486</v>
      </c>
      <c r="K42" s="176"/>
      <c r="L42" s="176"/>
      <c r="M42" s="176">
        <f>'実質公債費比率（分子）の構造'!N$52</f>
        <v>3444</v>
      </c>
      <c r="N42" s="176"/>
      <c r="O42" s="176"/>
      <c r="P42" s="176">
        <f>'実質公債費比率（分子）の構造'!O$52</f>
        <v>3418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3</v>
      </c>
      <c r="I45" s="176"/>
      <c r="J45" s="176"/>
      <c r="K45" s="176">
        <f>'実質公債費比率（分子）の構造'!N$49</f>
        <v>28</v>
      </c>
      <c r="L45" s="176"/>
      <c r="M45" s="176"/>
      <c r="N45" s="176">
        <f>'実質公債費比率（分子）の構造'!O$49</f>
        <v>61</v>
      </c>
      <c r="O45" s="176"/>
      <c r="P45" s="176"/>
    </row>
    <row r="46" spans="1:16" x14ac:dyDescent="0.2">
      <c r="A46" s="176" t="s">
        <v>64</v>
      </c>
      <c r="B46" s="176">
        <f>'実質公債費比率（分子）の構造'!K$48</f>
        <v>779</v>
      </c>
      <c r="C46" s="176"/>
      <c r="D46" s="176"/>
      <c r="E46" s="176">
        <f>'実質公債費比率（分子）の構造'!L$48</f>
        <v>793</v>
      </c>
      <c r="F46" s="176"/>
      <c r="G46" s="176"/>
      <c r="H46" s="176">
        <f>'実質公債費比率（分子）の構造'!M$48</f>
        <v>739</v>
      </c>
      <c r="I46" s="176"/>
      <c r="J46" s="176"/>
      <c r="K46" s="176">
        <f>'実質公債費比率（分子）の構造'!N$48</f>
        <v>715</v>
      </c>
      <c r="L46" s="176"/>
      <c r="M46" s="176"/>
      <c r="N46" s="176">
        <f>'実質公債費比率（分子）の構造'!O$48</f>
        <v>721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2476</v>
      </c>
      <c r="C49" s="176"/>
      <c r="D49" s="176"/>
      <c r="E49" s="176">
        <f>'実質公債費比率（分子）の構造'!L$45</f>
        <v>2502</v>
      </c>
      <c r="F49" s="176"/>
      <c r="G49" s="176"/>
      <c r="H49" s="176">
        <f>'実質公債費比率（分子）の構造'!M$45</f>
        <v>2518</v>
      </c>
      <c r="I49" s="176"/>
      <c r="J49" s="176"/>
      <c r="K49" s="176">
        <f>'実質公債費比率（分子）の構造'!N$45</f>
        <v>2497</v>
      </c>
      <c r="L49" s="176"/>
      <c r="M49" s="176"/>
      <c r="N49" s="176">
        <f>'実質公債費比率（分子）の構造'!O$45</f>
        <v>2555</v>
      </c>
      <c r="O49" s="176"/>
      <c r="P49" s="176"/>
    </row>
    <row r="50" spans="1:16" x14ac:dyDescent="0.2">
      <c r="A50" s="176" t="s">
        <v>67</v>
      </c>
      <c r="B50" s="176" t="e">
        <f>NA()</f>
        <v>#N/A</v>
      </c>
      <c r="C50" s="176">
        <f>IF(ISNUMBER('実質公債費比率（分子）の構造'!K$53),'実質公債費比率（分子）の構造'!K$53,NA())</f>
        <v>-241</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-204</v>
      </c>
      <c r="M50" s="176" t="e">
        <f>NA()</f>
        <v>#N/A</v>
      </c>
      <c r="N50" s="176" t="e">
        <f>NA()</f>
        <v>#N/A</v>
      </c>
      <c r="O50" s="176">
        <f>IF(ISNUMBER('実質公債費比率（分子）の構造'!O$53),'実質公債費比率（分子）の構造'!O$53,NA())</f>
        <v>-81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30792</v>
      </c>
      <c r="E56" s="175"/>
      <c r="F56" s="175"/>
      <c r="G56" s="175">
        <f>'将来負担比率（分子）の構造'!J$52</f>
        <v>30235</v>
      </c>
      <c r="H56" s="175"/>
      <c r="I56" s="175"/>
      <c r="J56" s="175">
        <f>'将来負担比率（分子）の構造'!K$52</f>
        <v>29315</v>
      </c>
      <c r="K56" s="175"/>
      <c r="L56" s="175"/>
      <c r="M56" s="175">
        <f>'将来負担比率（分子）の構造'!L$52</f>
        <v>27982</v>
      </c>
      <c r="N56" s="175"/>
      <c r="O56" s="175"/>
      <c r="P56" s="175">
        <f>'将来負担比率（分子）の構造'!M$52</f>
        <v>27325</v>
      </c>
    </row>
    <row r="57" spans="1:16" x14ac:dyDescent="0.2">
      <c r="A57" s="175" t="s">
        <v>42</v>
      </c>
      <c r="B57" s="175"/>
      <c r="C57" s="175"/>
      <c r="D57" s="175">
        <f>'将来負担比率（分子）の構造'!I$51</f>
        <v>8767</v>
      </c>
      <c r="E57" s="175"/>
      <c r="F57" s="175"/>
      <c r="G57" s="175">
        <f>'将来負担比率（分子）の構造'!J$51</f>
        <v>9169</v>
      </c>
      <c r="H57" s="175"/>
      <c r="I57" s="175"/>
      <c r="J57" s="175">
        <f>'将来負担比率（分子）の構造'!K$51</f>
        <v>8598</v>
      </c>
      <c r="K57" s="175"/>
      <c r="L57" s="175"/>
      <c r="M57" s="175">
        <f>'将来負担比率（分子）の構造'!L$51</f>
        <v>8279</v>
      </c>
      <c r="N57" s="175"/>
      <c r="O57" s="175"/>
      <c r="P57" s="175">
        <f>'将来負担比率（分子）の構造'!M$51</f>
        <v>7842</v>
      </c>
    </row>
    <row r="58" spans="1:16" x14ac:dyDescent="0.2">
      <c r="A58" s="175" t="s">
        <v>41</v>
      </c>
      <c r="B58" s="175"/>
      <c r="C58" s="175"/>
      <c r="D58" s="175">
        <f>'将来負担比率（分子）の構造'!I$50</f>
        <v>10613</v>
      </c>
      <c r="E58" s="175"/>
      <c r="F58" s="175"/>
      <c r="G58" s="175">
        <f>'将来負担比率（分子）の構造'!J$50</f>
        <v>10201</v>
      </c>
      <c r="H58" s="175"/>
      <c r="I58" s="175"/>
      <c r="J58" s="175">
        <f>'将来負担比率（分子）の構造'!K$50</f>
        <v>11804</v>
      </c>
      <c r="K58" s="175"/>
      <c r="L58" s="175"/>
      <c r="M58" s="175">
        <f>'将来負担比率（分子）の構造'!L$50</f>
        <v>13267</v>
      </c>
      <c r="N58" s="175"/>
      <c r="O58" s="175"/>
      <c r="P58" s="175">
        <f>'将来負担比率（分子）の構造'!M$50</f>
        <v>13056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5578</v>
      </c>
      <c r="C62" s="175"/>
      <c r="D62" s="175"/>
      <c r="E62" s="175">
        <f>'将来負担比率（分子）の構造'!J$45</f>
        <v>5826</v>
      </c>
      <c r="F62" s="175"/>
      <c r="G62" s="175"/>
      <c r="H62" s="175">
        <f>'将来負担比率（分子）の構造'!K$45</f>
        <v>5903</v>
      </c>
      <c r="I62" s="175"/>
      <c r="J62" s="175"/>
      <c r="K62" s="175">
        <f>'将来負担比率（分子）の構造'!L$45</f>
        <v>6001</v>
      </c>
      <c r="L62" s="175"/>
      <c r="M62" s="175"/>
      <c r="N62" s="175">
        <f>'将来負担比率（分子）の構造'!M$45</f>
        <v>5063</v>
      </c>
      <c r="O62" s="175"/>
      <c r="P62" s="175"/>
    </row>
    <row r="63" spans="1:16" x14ac:dyDescent="0.2">
      <c r="A63" s="175" t="s">
        <v>34</v>
      </c>
      <c r="B63" s="175">
        <f>'将来負担比率（分子）の構造'!I$44</f>
        <v>21</v>
      </c>
      <c r="C63" s="175"/>
      <c r="D63" s="175"/>
      <c r="E63" s="175">
        <f>'将来負担比率（分子）の構造'!J$44</f>
        <v>340</v>
      </c>
      <c r="F63" s="175"/>
      <c r="G63" s="175"/>
      <c r="H63" s="175">
        <f>'将来負担比率（分子）の構造'!K$44</f>
        <v>874</v>
      </c>
      <c r="I63" s="175"/>
      <c r="J63" s="175"/>
      <c r="K63" s="175">
        <f>'将来負担比率（分子）の構造'!L$44</f>
        <v>857</v>
      </c>
      <c r="L63" s="175"/>
      <c r="M63" s="175"/>
      <c r="N63" s="175">
        <f>'将来負担比率（分子）の構造'!M$44</f>
        <v>843</v>
      </c>
      <c r="O63" s="175"/>
      <c r="P63" s="175"/>
    </row>
    <row r="64" spans="1:16" x14ac:dyDescent="0.2">
      <c r="A64" s="175" t="s">
        <v>33</v>
      </c>
      <c r="B64" s="175">
        <f>'将来負担比率（分子）の構造'!I$43</f>
        <v>7780</v>
      </c>
      <c r="C64" s="175"/>
      <c r="D64" s="175"/>
      <c r="E64" s="175">
        <f>'将来負担比率（分子）の構造'!J$43</f>
        <v>7533</v>
      </c>
      <c r="F64" s="175"/>
      <c r="G64" s="175"/>
      <c r="H64" s="175">
        <f>'将来負担比率（分子）の構造'!K$43</f>
        <v>7171</v>
      </c>
      <c r="I64" s="175"/>
      <c r="J64" s="175"/>
      <c r="K64" s="175">
        <f>'将来負担比率（分子）の構造'!L$43</f>
        <v>6906</v>
      </c>
      <c r="L64" s="175"/>
      <c r="M64" s="175"/>
      <c r="N64" s="175">
        <f>'将来負担比率（分子）の構造'!M$43</f>
        <v>6649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31598</v>
      </c>
      <c r="C66" s="175"/>
      <c r="D66" s="175"/>
      <c r="E66" s="175">
        <f>'将来負担比率（分子）の構造'!J$41</f>
        <v>31377</v>
      </c>
      <c r="F66" s="175"/>
      <c r="G66" s="175"/>
      <c r="H66" s="175">
        <f>'将来負担比率（分子）の構造'!K$41</f>
        <v>30356</v>
      </c>
      <c r="I66" s="175"/>
      <c r="J66" s="175"/>
      <c r="K66" s="175">
        <f>'将来負担比率（分子）の構造'!L$41</f>
        <v>28969</v>
      </c>
      <c r="L66" s="175"/>
      <c r="M66" s="175"/>
      <c r="N66" s="175">
        <f>'将来負担比率（分子）の構造'!M$41</f>
        <v>27786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4159</v>
      </c>
      <c r="C72" s="179">
        <f>基金残高に係る経年分析!G55</f>
        <v>4665</v>
      </c>
      <c r="D72" s="179">
        <f>基金残高に係る経年分析!H55</f>
        <v>4793</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7017</v>
      </c>
      <c r="C74" s="179">
        <f>基金残高に係る経年分析!G57</f>
        <v>7654</v>
      </c>
      <c r="D74" s="179">
        <f>基金残高に係る経年分析!H57</f>
        <v>7362</v>
      </c>
    </row>
  </sheetData>
  <sheetProtection algorithmName="SHA-512" hashValue="JuEr/hPh+VhycC6X3JRqBgRw0cibjoYmA1ypqBwSu1/VYUktuV5sETbu0vLD1DkVnhjBIBq1Iu0dpUr/KYNf3Q==" saltValue="Zo32C3JFJ9052asZ/dpS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滉</cp:lastModifiedBy>
  <cp:lastPrinted>2025-03-13T06:39:18Z</cp:lastPrinted>
  <dcterms:created xsi:type="dcterms:W3CDTF">2025-02-19T03:27:59Z</dcterms:created>
  <dcterms:modified xsi:type="dcterms:W3CDTF">2025-03-18T00:35:16Z</dcterms:modified>
  <cp:category/>
</cp:coreProperties>
</file>