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9ﾎｰﾑﾍﾟｰｼﾞ原稿\財政状況資料集（旧財政比較分析表）\R4決算\提出\"/>
    </mc:Choice>
  </mc:AlternateContent>
  <bookViews>
    <workbookView xWindow="-110" yWindow="-110" windowWidth="23260" windowHeight="1416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BE34" i="10"/>
  <c r="U34" i="10"/>
  <c r="C34" i="10"/>
  <c r="AM34" i="10" l="1"/>
  <c r="AM35" i="10" s="1"/>
  <c r="U35" i="10"/>
  <c r="U36" i="10" s="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<sst xmlns="http://schemas.openxmlformats.org/spreadsheetml/2006/main" count="1106" uniqueCount="587">
  <si>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</si>
  <si>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</si>
  <si>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</si>
  <si>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</si>
  <si>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</si>
  <si>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</si>
  <si>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</si>
  <si>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</si>
  <si>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</si>
  <si>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</si>
  <si>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</si>
  <si>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</si>
  <si>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</si>
  <si>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</si>
  <si>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</si>
  <si>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</si>
  <si>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</si>
  <si>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</si>
  <si>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</si>
  <si>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</si>
  <si>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</si>
  <si>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</si>
  <si>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</si>
  <si>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</si>
  <si>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</si>
  <si>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</si>
  <si>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</si>
  <si>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</si>
  <si>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</si>
  <si>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</si>
  <si>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</si>
  <si>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</si>
  <si>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</si>
  <si>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</si>
  <si>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</si>
  <si>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</si>
  <si>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</si>
  <si>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</si>
  <si>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</si>
  <si>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</si>
  <si>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</si>
  <si>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</si>
  <si>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</si>
  <si>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</si>
  <si>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</si>
  <si>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</si>
  <si>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</si>
  <si>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</si>
  <si>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</si>
  <si>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</si>
  <si>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</si>
  <si>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</si>
  <si>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</si>
  <si>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</si>
  <si>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</si>
  <si>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</si>
  <si>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</si>
  <si>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</si>
  <si>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</si>
  <si>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</si>
  <si>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</si>
  <si>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</si>
  <si>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</si>
  <si>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</si>
  <si>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</si>
  <si>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</si>
  <si>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</si>
  <si>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</si>
  <si>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</si>
  <si>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</si>
  <si>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</si>
  <si>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</si>
  <si>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</si>
  <si>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</si>
  <si>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</si>
  <si>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</si>
  <si>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</si>
  <si>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</si>
  <si>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</si>
  <si>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</si>
  <si>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</si>
  <si>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</si>
  <si>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</si>
  <si>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</si>
  <si>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</si>
  <si>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</si>
  <si>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</si>
  <si>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</si>
  <si>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</si>
  <si>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</si>
  <si>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</si>
  <si>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</si>
  <si>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</si>
  <si>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</si>
  <si>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</si>
  <si>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</si>
  <si>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</si>
  <si>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</si>
  <si>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</si>
  <si>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</si>
  <si>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富田林市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</si>
  <si>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</si>
  <si>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</si>
  <si>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</si>
  <si>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</si>
  <si>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</si>
  <si>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</si>
  <si>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</si>
  <si>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</si>
  <si>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</si>
  <si>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</si>
  <si>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</si>
  <si>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</si>
  <si>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</si>
  <si>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</si>
  <si>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</si>
  <si>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</si>
  <si>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</si>
  <si>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</si>
  <si>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</si>
  <si>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</si>
  <si>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</si>
  <si>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</si>
  <si>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</si>
  <si>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</si>
  <si>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</si>
  <si>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</si>
  <si>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</si>
  <si>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</si>
  <si>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</si>
  <si>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</si>
  <si>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</si>
  <si>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</si>
  <si>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</si>
  <si>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</si>
  <si>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</si>
  <si>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</si>
  <si>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</si>
  <si>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</si>
  <si>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</si>
  <si>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</si>
  <si>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</si>
  <si>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</si>
  <si>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</si>
  <si>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</si>
  <si>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</si>
  <si>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</si>
  <si>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</si>
  <si>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</si>
  <si>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</si>
  <si>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</si>
  <si>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</si>
  <si>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</si>
  <si>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</si>
  <si>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</si>
  <si>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</si>
  <si>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</si>
  <si>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</si>
  <si>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</si>
  <si>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</si>
  <si>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</si>
  <si>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</si>
  <si>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</si>
  <si>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</si>
  <si>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</si>
  <si>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</si>
  <si>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</si>
  <si>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</si>
  <si>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</si>
  <si>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</si>
  <si>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</si>
  <si>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</si>
  <si>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</si>
  <si>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</si>
  <si>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</si>
  <si>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</si>
  <si>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</si>
  <si>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</si>
  <si>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</si>
  <si>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</si>
  <si>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</si>
  <si>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</si>
  <si>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</si>
  <si>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</si>
  <si>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</si>
  <si>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</si>
  <si>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</si>
  <si>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</si>
  <si>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</si>
  <si>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</si>
  <si>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</si>
  <si>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</si>
  <si>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</si>
  <si>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</si>
  <si>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</si>
  <si>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</si>
  <si>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</si>
  <si>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</si>
  <si>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</si>
  <si>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</si>
  <si>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</si>
  <si>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</si>
  <si>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</si>
  <si>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</si>
  <si>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</si>
  <si>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</si>
  <si>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</si>
  <si>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</si>
  <si>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</si>
  <si>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</si>
  <si>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</si>
  <si>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</si>
  <si>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</si>
  <si>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</si>
  <si>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</si>
  <si>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</si>
  <si>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</si>
  <si>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</si>
  <si>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</si>
  <si>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大阪府富田林市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</si>
  <si>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</si>
  <si>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</si>
  <si>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</si>
  <si>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</si>
  <si>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</si>
  <si>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</si>
  <si>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</si>
  <si>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</si>
  <si>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</si>
  <si>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</si>
  <si>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</si>
  <si>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</si>
  <si>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</si>
  <si>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</si>
  <si>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</si>
  <si>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</si>
  <si>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</si>
  <si>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</si>
  <si>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</si>
  <si>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</si>
  <si>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</si>
  <si>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</si>
  <si>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</si>
  <si>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</si>
  <si>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</si>
  <si>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</si>
  <si>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</si>
  <si>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</si>
  <si>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</si>
  <si>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</si>
  <si>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</si>
  <si>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</si>
  <si>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</si>
  <si>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</si>
  <si>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</si>
  <si>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</si>
  <si>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</si>
  <si>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</si>
  <si>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</si>
  <si>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</si>
  <si>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</si>
  <si>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</si>
  <si>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</si>
  <si>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</si>
  <si>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</si>
  <si>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</si>
  <si>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</si>
  <si>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</si>
  <si>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</si>
  <si>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</si>
  <si>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</si>
  <si>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</si>
  <si>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</si>
  <si>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</si>
  <si>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</si>
  <si>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</si>
  <si>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</si>
  <si>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</si>
  <si>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</si>
  <si>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</si>
  <si>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</si>
  <si>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</si>
  <si>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</si>
  <si>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</si>
  <si>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</si>
  <si>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</si>
  <si>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</si>
  <si>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</si>
  <si>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</si>
  <si>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</si>
  <si>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</si>
  <si>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</si>
  <si>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</si>
  <si>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</si>
  <si>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</si>
  <si>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</si>
  <si>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</si>
  <si>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</si>
  <si>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</si>
  <si>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</si>
  <si>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</si>
  <si>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</si>
  <si>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</si>
  <si>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</si>
  <si>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</si>
  <si>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</si>
  <si>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</si>
  <si>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</si>
  <si>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</si>
  <si>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</si>
  <si>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</si>
  <si>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</si>
  <si>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</si>
  <si>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</si>
  <si>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</si>
  <si>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</si>
  <si>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</si>
  <si>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</si>
  <si>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</si>
  <si>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</si>
  <si>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</si>
  <si>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</si>
  <si>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</si>
  <si>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</si>
  <si>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</si>
  <si>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</si>
  <si>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</si>
  <si>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</si>
  <si>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</si>
  <si>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</si>
  <si>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</si>
  <si>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</si>
  <si>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</si>
  <si>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</si>
  <si>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</si>
  <si>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</si>
  <si>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</si>
  <si>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</si>
  <si>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</si>
  <si>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</si>
  <si>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</si>
  <si>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</si>
  <si>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</si>
  <si>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</si>
  <si>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</si>
  <si>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</si>
  <si>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</si>
  <si>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</si>
  <si>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</si>
  <si>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</si>
  <si>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</si>
  <si>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</si>
  <si>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</si>
  <si>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</si>
  <si>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</si>
  <si>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</si>
  <si>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</si>
  <si>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</si>
  <si>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</si>
  <si>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</si>
  <si>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</si>
  <si>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</si>
  <si>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</si>
  <si>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</si>
  <si>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</si>
  <si>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</si>
  <si>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</si>
  <si>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</si>
  <si>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</si>
  <si>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</si>
  <si>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</si>
  <si>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</si>
  <si>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大阪府富田林市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</si>
  <si>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</si>
  <si>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</si>
  <si>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</si>
  <si>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</si>
  <si>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</si>
  <si>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</si>
  <si>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</si>
  <si>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</si>
  <si>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</si>
  <si>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</si>
  <si>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</si>
  <si>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</si>
  <si>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</si>
  <si>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</si>
  <si>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</si>
  <si>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</si>
  <si>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</si>
  <si>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</si>
  <si>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</si>
  <si>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</si>
  <si>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南河内広域行政共同処理事業特別会計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</si>
  <si>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</si>
  <si>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</si>
  <si>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</si>
  <si>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</si>
  <si>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</si>
  <si>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</si>
  <si>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</si>
  <si>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</si>
  <si>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</si>
  <si>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</si>
  <si>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</si>
  <si>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</si>
  <si>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</si>
  <si>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</si>
  <si>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</si>
  <si>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</si>
  <si>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</si>
  <si>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</si>
  <si>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</si>
  <si>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</si>
  <si>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</si>
  <si>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</si>
  <si>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</si>
  <si>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</si>
  <si>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</si>
  <si>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</si>
  <si>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</si>
  <si>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</si>
  <si>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</si>
  <si>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</si>
  <si>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</si>
  <si>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</si>
  <si>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</si>
  <si>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</si>
  <si>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</si>
  <si>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</si>
  <si>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</si>
  <si>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</si>
  <si>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</si>
  <si>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</si>
  <si>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</si>
  <si>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</si>
  <si>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</si>
  <si>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</si>
  <si>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</si>
  <si>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</si>
  <si>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</si>
  <si>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</si>
  <si>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</si>
  <si>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</si>
  <si>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</si>
  <si>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</si>
  <si>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</si>
  <si>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</si>
  <si>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</si>
  <si>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</si>
  <si>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</si>
  <si>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</si>
  <si>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</si>
  <si>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</si>
  <si>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</si>
  <si>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</si>
  <si>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</si>
  <si>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</si>
  <si>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</si>
  <si>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</si>
  <si>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</si>
  <si>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</si>
  <si>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</si>
  <si>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</si>
  <si>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</si>
  <si>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</si>
  <si>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</si>
  <si>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</si>
  <si>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</si>
  <si>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</si>
  <si>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</si>
  <si>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</si>
  <si>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</si>
  <si>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</si>
  <si>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</si>
  <si>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</si>
  <si>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</si>
  <si>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</si>
  <si>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</si>
  <si>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</si>
  <si>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</si>
  <si>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</si>
  <si>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</si>
  <si>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</si>
  <si>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</si>
  <si>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</si>
  <si>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</si>
  <si>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</si>
  <si>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</si>
  <si>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</si>
  <si>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</si>
  <si>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</si>
  <si>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</si>
  <si>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</si>
  <si>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</si>
  <si>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</si>
  <si>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</si>
  <si>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</si>
  <si>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</si>
  <si>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</si>
  <si>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</si>
  <si>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</si>
  <si>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</si>
  <si>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</si>
  <si>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</si>
  <si>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</si>
  <si>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</si>
  <si>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</si>
  <si>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</si>
  <si>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</si>
  <si>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</si>
  <si>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</si>
  <si>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</si>
  <si>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</si>
  <si>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</si>
  <si>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</si>
  <si>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</si>
  <si>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</si>
  <si>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</si>
  <si>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</si>
  <si>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</si>
  <si>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</si>
  <si>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</si>
  <si>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</si>
  <si>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</si>
  <si>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</si>
  <si>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</si>
  <si>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</si>
  <si>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</si>
  <si>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</si>
  <si>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</si>
  <si>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</si>
  <si>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</si>
  <si>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</si>
  <si>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</si>
  <si>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</si>
  <si>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</si>
  <si>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</si>
  <si>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</si>
  <si>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</si>
  <si>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</si>
  <si>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</si>
  <si>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</si>
  <si>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</si>
  <si>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</si>
  <si>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</si>
  <si>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</si>
  <si>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</si>
  <si>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</si>
  <si>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</si>
  <si>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</si>
  <si>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</si>
  <si>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</si>
  <si>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</si>
  <si>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</si>
  <si>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</si>
  <si>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</si>
  <si>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</si>
  <si>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</si>
  <si>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国民健康保険事業特別会計</t>
  </si>
  <si>
    <t>介護保険事業特別会計</t>
  </si>
  <si>
    <t>後期高齢者医療事業特別会計</t>
  </si>
  <si>
    <t>南河内広域行政共同処理事業特別会計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</si>
  <si>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</si>
  <si>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</si>
  <si>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</si>
  <si>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</si>
  <si>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</si>
  <si>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</si>
  <si>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</si>
  <si>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</si>
  <si>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</si>
  <si>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</si>
  <si>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</si>
  <si>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</si>
  <si>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</si>
  <si>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3">
      <t>ミナミカワチ</t>
    </rPh>
    <rPh sb="3" eb="5">
      <t>カンキョウ</t>
    </rPh>
    <rPh sb="5" eb="7">
      <t>ジギョウ</t>
    </rPh>
    <rPh sb="7" eb="9">
      <t>クミアイ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</si>
  <si>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</si>
  <si>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〇</t>
    <phoneticPr fontId="2"/>
  </si>
  <si>
    <t>富田林市文化振興事業団</t>
    <rPh sb="0" eb="4">
      <t>トンダバヤシシ</t>
    </rPh>
    <rPh sb="4" eb="6">
      <t>ブンカ</t>
    </rPh>
    <rPh sb="6" eb="8">
      <t>シンコウ</t>
    </rPh>
    <rPh sb="8" eb="11">
      <t>ジギョウダン</t>
    </rPh>
    <phoneticPr fontId="2"/>
  </si>
  <si>
    <t>富田林市公園緑化協会</t>
    <rPh sb="0" eb="4">
      <t>トンダバヤシシ</t>
    </rPh>
    <rPh sb="4" eb="6">
      <t>コウエン</t>
    </rPh>
    <rPh sb="6" eb="8">
      <t>リョッカ</t>
    </rPh>
    <rPh sb="8" eb="10">
      <t>キョウカイ</t>
    </rPh>
    <phoneticPr fontId="2"/>
  </si>
  <si>
    <t>富田林学校給食</t>
    <rPh sb="0" eb="3">
      <t>トンダバヤシ</t>
    </rPh>
    <rPh sb="3" eb="5">
      <t>ガッコウ</t>
    </rPh>
    <rPh sb="5" eb="7">
      <t>キュウショク</t>
    </rPh>
    <phoneticPr fontId="2"/>
  </si>
  <si>
    <t>公共施設整備基金</t>
  </si>
  <si>
    <t>職員退職手当基金</t>
  </si>
  <si>
    <t>地域福祉基金</t>
  </si>
  <si>
    <t>駅前整備基金</t>
  </si>
  <si>
    <t>生活つなぎ資金貸付基金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</si>
</sst>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C322-4922-B520-0F706AA17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35432</c:v>
                </c:pt>
                <c:pt idx="1">
                  <c:v>53252</c:v>
                </c:pt>
                <c:pt idx="2">
                  <c:v>37722</c:v>
                </c:pt>
                <c:pt idx="3">
                  <c:v>23731</c:v>
                </c:pt>
                <c:pt idx="4">
                  <c:v>19969</c:v>
                </c:pt>
              </c:numCache>
            </c:numRef>
          </c:val>
          <c:smooth val="0"/>
          <c:extLst>
            <c:ext xmlns:c16="http://schemas.microsoft.com/office/drawing/2014/chart" uri="{C3380CC4-5D6E-409C-BE32-E72D297353CC}">
              <c16:uniqueId val="{00000001-C322-4922-B520-0F706AA17A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3.41</c:v>
                </c:pt>
                <c:pt idx="1">
                  <c:v>3.12</c:v>
                </c:pt>
                <c:pt idx="2">
                  <c:v>3</c:v>
                </c:pt>
                <c:pt idx="3">
                  <c:v>3.47</c:v>
                </c:pt>
                <c:pt idx="4">
                  <c:v>3.97</c:v>
                </c:pt>
              </c:numCache>
            </c:numRef>
          </c:val>
          <c:extLst>
            <c:ext xmlns:c16="http://schemas.microsoft.com/office/drawing/2014/chart" uri="{C3380CC4-5D6E-409C-BE32-E72D297353CC}">
              <c16:uniqueId val="{00000000-1BA1-45B3-A9BB-7A59CAB31C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16.34</c:v>
                </c:pt>
                <c:pt idx="1">
                  <c:v>15.99</c:v>
                </c:pt>
                <c:pt idx="2">
                  <c:v>14.27</c:v>
                </c:pt>
                <c:pt idx="3">
                  <c:v>16.87</c:v>
                </c:pt>
                <c:pt idx="4">
                  <c:v>19.23</c:v>
                </c:pt>
              </c:numCache>
            </c:numRef>
          </c:val>
          <c:extLst>
            <c:ext xmlns:c16="http://schemas.microsoft.com/office/drawing/2014/chart" uri="{C3380CC4-5D6E-409C-BE32-E72D297353CC}">
              <c16:uniqueId val="{00000001-1BA1-45B3-A9BB-7A59CAB31C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1.56</c:v>
                </c:pt>
                <c:pt idx="1">
                  <c:v>0.6</c:v>
                </c:pt>
                <c:pt idx="2">
                  <c:v>1.51</c:v>
                </c:pt>
                <c:pt idx="3">
                  <c:v>6.7</c:v>
                </c:pt>
                <c:pt idx="4">
                  <c:v>2.5299999999999998</c:v>
                </c:pt>
              </c:numCache>
            </c:numRef>
          </c:val>
          <c:smooth val="0"/>
          <c:extLst>
            <c:ext xmlns:c16="http://schemas.microsoft.com/office/drawing/2014/chart" uri="{C3380CC4-5D6E-409C-BE32-E72D297353CC}">
              <c16:uniqueId val="{00000002-1BA1-45B3-A9BB-7A59CAB31C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0-4DE9-B08D-94D2B36C5A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E0-4DE9-B08D-94D2B36C5A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E0-4DE9-B08D-94D2B36C5AAA}"/>
            </c:ext>
          </c:extLst>
        </c:ser>
        <c:ser>
          <c:idx val="3"/>
          <c:order val="3"/>
          <c:tx>
            <c:strRef>
              <c:f>データシート!$A$30</c:f>
              <c:strCache>
                <c:ptCount val="1"/>
                <c:pt idx="0">
                  <c:v>南河内広域行政共同処理事業特別会計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3-E9E0-4DE9-B08D-94D2B36C5AA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0.22</c:v>
                </c:pt>
                <c:pt idx="8">
                  <c:v>#N/A</c:v>
                </c:pt>
                <c:pt idx="9">
                  <c:v>0.26</c:v>
                </c:pt>
              </c:numCache>
            </c:numRef>
          </c:val>
          <c:extLst>
            <c:ext xmlns:c16="http://schemas.microsoft.com/office/drawing/2014/chart" uri="{C3380CC4-5D6E-409C-BE32-E72D297353CC}">
              <c16:uniqueId val="{00000004-E9E0-4DE9-B08D-94D2B36C5AA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0.79</c:v>
                </c:pt>
                <c:pt idx="2">
                  <c:v>#N/A</c:v>
                </c:pt>
                <c:pt idx="3">
                  <c:v>1.24</c:v>
                </c:pt>
                <c:pt idx="4">
                  <c:v>#N/A</c:v>
                </c:pt>
                <c:pt idx="5">
                  <c:v>0.76</c:v>
                </c:pt>
                <c:pt idx="6">
                  <c:v>#N/A</c:v>
                </c:pt>
                <c:pt idx="7">
                  <c:v>1.1299999999999999</c:v>
                </c:pt>
                <c:pt idx="8">
                  <c:v>#N/A</c:v>
                </c:pt>
                <c:pt idx="9">
                  <c:v>0.55000000000000004</c:v>
                </c:pt>
              </c:numCache>
            </c:numRef>
          </c:val>
          <c:extLst>
            <c:ext xmlns:c16="http://schemas.microsoft.com/office/drawing/2014/chart" uri="{C3380CC4-5D6E-409C-BE32-E72D297353CC}">
              <c16:uniqueId val="{00000005-E9E0-4DE9-B08D-94D2B36C5AA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0.49</c:v>
                </c:pt>
                <c:pt idx="4">
                  <c:v>#N/A</c:v>
                </c:pt>
                <c:pt idx="5">
                  <c:v>1.28</c:v>
                </c:pt>
                <c:pt idx="6">
                  <c:v>#N/A</c:v>
                </c:pt>
                <c:pt idx="7">
                  <c:v>1.47</c:v>
                </c:pt>
                <c:pt idx="8">
                  <c:v>#N/A</c:v>
                </c:pt>
                <c:pt idx="9">
                  <c:v>1.1100000000000001</c:v>
                </c:pt>
              </c:numCache>
            </c:numRef>
          </c:val>
          <c:extLst>
            <c:ext xmlns:c16="http://schemas.microsoft.com/office/drawing/2014/chart" uri="{C3380CC4-5D6E-409C-BE32-E72D297353CC}">
              <c16:uniqueId val="{00000006-E9E0-4DE9-B08D-94D2B36C5AA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1.33</c:v>
                </c:pt>
                <c:pt idx="4">
                  <c:v>#N/A</c:v>
                </c:pt>
                <c:pt idx="5">
                  <c:v>1.38</c:v>
                </c:pt>
                <c:pt idx="6">
                  <c:v>#N/A</c:v>
                </c:pt>
                <c:pt idx="7">
                  <c:v>1.35</c:v>
                </c:pt>
                <c:pt idx="8">
                  <c:v>#N/A</c:v>
                </c:pt>
                <c:pt idx="9">
                  <c:v>1.45</c:v>
                </c:pt>
              </c:numCache>
            </c:numRef>
          </c:val>
          <c:extLst>
            <c:ext xmlns:c16="http://schemas.microsoft.com/office/drawing/2014/chart" uri="{C3380CC4-5D6E-409C-BE32-E72D297353CC}">
              <c16:uniqueId val="{00000007-E9E0-4DE9-B08D-94D2B36C5A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3.39</c:v>
                </c:pt>
                <c:pt idx="2">
                  <c:v>#N/A</c:v>
                </c:pt>
                <c:pt idx="3">
                  <c:v>3.1</c:v>
                </c:pt>
                <c:pt idx="4">
                  <c:v>#N/A</c:v>
                </c:pt>
                <c:pt idx="5">
                  <c:v>2.98</c:v>
                </c:pt>
                <c:pt idx="6">
                  <c:v>#N/A</c:v>
                </c:pt>
                <c:pt idx="7">
                  <c:v>3.45</c:v>
                </c:pt>
                <c:pt idx="8">
                  <c:v>#N/A</c:v>
                </c:pt>
                <c:pt idx="9">
                  <c:v>3.94</c:v>
                </c:pt>
              </c:numCache>
            </c:numRef>
          </c:val>
          <c:extLst>
            <c:ext xmlns:c16="http://schemas.microsoft.com/office/drawing/2014/chart" uri="{C3380CC4-5D6E-409C-BE32-E72D297353CC}">
              <c16:uniqueId val="{00000008-E9E0-4DE9-B08D-94D2B36C5A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12.81</c:v>
                </c:pt>
                <c:pt idx="2">
                  <c:v>#N/A</c:v>
                </c:pt>
                <c:pt idx="3">
                  <c:v>11.21</c:v>
                </c:pt>
                <c:pt idx="4">
                  <c:v>#N/A</c:v>
                </c:pt>
                <c:pt idx="5">
                  <c:v>8.8800000000000008</c:v>
                </c:pt>
                <c:pt idx="6">
                  <c:v>#N/A</c:v>
                </c:pt>
                <c:pt idx="7">
                  <c:v>6.76</c:v>
                </c:pt>
                <c:pt idx="8">
                  <c:v>#N/A</c:v>
                </c:pt>
                <c:pt idx="9">
                  <c:v>8.11</c:v>
                </c:pt>
              </c:numCache>
            </c:numRef>
          </c:val>
          <c:extLst>
            <c:ext xmlns:c16="http://schemas.microsoft.com/office/drawing/2014/chart" uri="{C3380CC4-5D6E-409C-BE32-E72D297353CC}">
              <c16:uniqueId val="{00000009-E9E0-4DE9-B08D-94D2B36C5A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3572</c:v>
                </c:pt>
                <c:pt idx="5">
                  <c:v>3498</c:v>
                </c:pt>
                <c:pt idx="8">
                  <c:v>3554</c:v>
                </c:pt>
                <c:pt idx="11">
                  <c:v>3486</c:v>
                </c:pt>
                <c:pt idx="14">
                  <c:v>3444</c:v>
                </c:pt>
              </c:numCache>
            </c:numRef>
          </c:val>
          <c:extLst>
            <c:ext xmlns:c16="http://schemas.microsoft.com/office/drawing/2014/chart" uri="{C3380CC4-5D6E-409C-BE32-E72D297353CC}">
              <c16:uniqueId val="{00000000-1BD3-40CE-9E8A-410976BC3E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D3-40CE-9E8A-410976BC3E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D3-40CE-9E8A-410976BC3E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2</c:v>
                </c:pt>
                <c:pt idx="6">
                  <c:v>2</c:v>
                </c:pt>
                <c:pt idx="9">
                  <c:v>3</c:v>
                </c:pt>
                <c:pt idx="12">
                  <c:v>28</c:v>
                </c:pt>
              </c:numCache>
            </c:numRef>
          </c:val>
          <c:extLst>
            <c:ext xmlns:c16="http://schemas.microsoft.com/office/drawing/2014/chart" uri="{C3380CC4-5D6E-409C-BE32-E72D297353CC}">
              <c16:uniqueId val="{00000003-1BD3-40CE-9E8A-410976BC3E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798</c:v>
                </c:pt>
                <c:pt idx="3">
                  <c:v>779</c:v>
                </c:pt>
                <c:pt idx="6">
                  <c:v>793</c:v>
                </c:pt>
                <c:pt idx="9">
                  <c:v>739</c:v>
                </c:pt>
                <c:pt idx="12">
                  <c:v>715</c:v>
                </c:pt>
              </c:numCache>
            </c:numRef>
          </c:val>
          <c:extLst>
            <c:ext xmlns:c16="http://schemas.microsoft.com/office/drawing/2014/chart" uri="{C3380CC4-5D6E-409C-BE32-E72D297353CC}">
              <c16:uniqueId val="{00000004-1BD3-40CE-9E8A-410976BC3E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D3-40CE-9E8A-410976BC3E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3-40CE-9E8A-410976BC3E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2421</c:v>
                </c:pt>
                <c:pt idx="3">
                  <c:v>2476</c:v>
                </c:pt>
                <c:pt idx="6">
                  <c:v>2502</c:v>
                </c:pt>
                <c:pt idx="9">
                  <c:v>2518</c:v>
                </c:pt>
                <c:pt idx="12">
                  <c:v>2497</c:v>
                </c:pt>
              </c:numCache>
            </c:numRef>
          </c:val>
          <c:extLst>
            <c:ext xmlns:c16="http://schemas.microsoft.com/office/drawing/2014/chart" uri="{C3380CC4-5D6E-409C-BE32-E72D297353CC}">
              <c16:uniqueId val="{00000007-1BD3-40CE-9E8A-410976BC3E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-336</c:v>
                </c:pt>
                <c:pt idx="2">
                  <c:v>#N/A</c:v>
                </c:pt>
                <c:pt idx="3">
                  <c:v>#N/A</c:v>
                </c:pt>
                <c:pt idx="4">
                  <c:v>-241</c:v>
                </c:pt>
                <c:pt idx="5">
                  <c:v>#N/A</c:v>
                </c:pt>
                <c:pt idx="6">
                  <c:v>#N/A</c:v>
                </c:pt>
                <c:pt idx="7">
                  <c:v>-257</c:v>
                </c:pt>
                <c:pt idx="8">
                  <c:v>#N/A</c:v>
                </c:pt>
                <c:pt idx="9">
                  <c:v>#N/A</c:v>
                </c:pt>
                <c:pt idx="10">
                  <c:v>-226</c:v>
                </c:pt>
                <c:pt idx="11">
                  <c:v>#N/A</c:v>
                </c:pt>
                <c:pt idx="12">
                  <c:v>#N/A</c:v>
                </c:pt>
                <c:pt idx="13">
                  <c:v>-204</c:v>
                </c:pt>
                <c:pt idx="14">
                  <c:v>#N/A</c:v>
                </c:pt>
              </c:numCache>
            </c:numRef>
          </c:val>
          <c:smooth val="0"/>
          <c:extLst>
            <c:ext xmlns:c16="http://schemas.microsoft.com/office/drawing/2014/chart" uri="{C3380CC4-5D6E-409C-BE32-E72D297353CC}">
              <c16:uniqueId val="{00000008-1BD3-40CE-9E8A-410976BC3E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31381</c:v>
                </c:pt>
                <c:pt idx="5">
                  <c:v>30792</c:v>
                </c:pt>
                <c:pt idx="8">
                  <c:v>30235</c:v>
                </c:pt>
                <c:pt idx="11">
                  <c:v>29315</c:v>
                </c:pt>
                <c:pt idx="14">
                  <c:v>27982</c:v>
                </c:pt>
              </c:numCache>
            </c:numRef>
          </c:val>
          <c:extLst>
            <c:ext xmlns:c16="http://schemas.microsoft.com/office/drawing/2014/chart" uri="{C3380CC4-5D6E-409C-BE32-E72D297353CC}">
              <c16:uniqueId val="{00000000-52FE-4864-8D26-D1EF7C744D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8927</c:v>
                </c:pt>
                <c:pt idx="5">
                  <c:v>8767</c:v>
                </c:pt>
                <c:pt idx="8">
                  <c:v>9169</c:v>
                </c:pt>
                <c:pt idx="11">
                  <c:v>8598</c:v>
                </c:pt>
                <c:pt idx="14">
                  <c:v>8279</c:v>
                </c:pt>
              </c:numCache>
            </c:numRef>
          </c:val>
          <c:extLst>
            <c:ext xmlns:c16="http://schemas.microsoft.com/office/drawing/2014/chart" uri="{C3380CC4-5D6E-409C-BE32-E72D297353CC}">
              <c16:uniqueId val="{00000001-52FE-4864-8D26-D1EF7C744D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11280</c:v>
                </c:pt>
                <c:pt idx="5">
                  <c:v>10613</c:v>
                </c:pt>
                <c:pt idx="8">
                  <c:v>10201</c:v>
                </c:pt>
                <c:pt idx="11">
                  <c:v>11804</c:v>
                </c:pt>
                <c:pt idx="14">
                  <c:v>13267</c:v>
                </c:pt>
              </c:numCache>
            </c:numRef>
          </c:val>
          <c:extLst>
            <c:ext xmlns:c16="http://schemas.microsoft.com/office/drawing/2014/chart" uri="{C3380CC4-5D6E-409C-BE32-E72D297353CC}">
              <c16:uniqueId val="{00000002-52FE-4864-8D26-D1EF7C744D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FE-4864-8D26-D1EF7C744D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FE-4864-8D26-D1EF7C744D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FE-4864-8D26-D1EF7C744D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5634</c:v>
                </c:pt>
                <c:pt idx="3">
                  <c:v>5578</c:v>
                </c:pt>
                <c:pt idx="6">
                  <c:v>5826</c:v>
                </c:pt>
                <c:pt idx="9">
                  <c:v>5903</c:v>
                </c:pt>
                <c:pt idx="12">
                  <c:v>6001</c:v>
                </c:pt>
              </c:numCache>
            </c:numRef>
          </c:val>
          <c:extLst>
            <c:ext xmlns:c16="http://schemas.microsoft.com/office/drawing/2014/chart" uri="{C3380CC4-5D6E-409C-BE32-E72D297353CC}">
              <c16:uniqueId val="{00000006-52FE-4864-8D26-D1EF7C744D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21</c:v>
                </c:pt>
                <c:pt idx="6">
                  <c:v>340</c:v>
                </c:pt>
                <c:pt idx="9">
                  <c:v>874</c:v>
                </c:pt>
                <c:pt idx="12">
                  <c:v>857</c:v>
                </c:pt>
              </c:numCache>
            </c:numRef>
          </c:val>
          <c:extLst>
            <c:ext xmlns:c16="http://schemas.microsoft.com/office/drawing/2014/chart" uri="{C3380CC4-5D6E-409C-BE32-E72D297353CC}">
              <c16:uniqueId val="{00000007-52FE-4864-8D26-D1EF7C744D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8296</c:v>
                </c:pt>
                <c:pt idx="3">
                  <c:v>7780</c:v>
                </c:pt>
                <c:pt idx="6">
                  <c:v>7533</c:v>
                </c:pt>
                <c:pt idx="9">
                  <c:v>7171</c:v>
                </c:pt>
                <c:pt idx="12">
                  <c:v>6906</c:v>
                </c:pt>
              </c:numCache>
            </c:numRef>
          </c:val>
          <c:extLst>
            <c:ext xmlns:c16="http://schemas.microsoft.com/office/drawing/2014/chart" uri="{C3380CC4-5D6E-409C-BE32-E72D297353CC}">
              <c16:uniqueId val="{00000008-52FE-4864-8D26-D1EF7C744D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FE-4864-8D26-D1EF7C744D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29779</c:v>
                </c:pt>
                <c:pt idx="3">
                  <c:v>31598</c:v>
                </c:pt>
                <c:pt idx="6">
                  <c:v>31377</c:v>
                </c:pt>
                <c:pt idx="9">
                  <c:v>30356</c:v>
                </c:pt>
                <c:pt idx="12">
                  <c:v>28969</c:v>
                </c:pt>
              </c:numCache>
            </c:numRef>
          </c:val>
          <c:extLst>
            <c:ext xmlns:c16="http://schemas.microsoft.com/office/drawing/2014/chart" uri="{C3380CC4-5D6E-409C-BE32-E72D297353CC}">
              <c16:uniqueId val="{0000000A-52FE-4864-8D26-D1EF7C744D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FE-4864-8D26-D1EF7C744D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3347</c:v>
                </c:pt>
                <c:pt idx="1">
                  <c:v>4159</c:v>
                </c:pt>
                <c:pt idx="2">
                  <c:v>4665</c:v>
                </c:pt>
              </c:numCache>
            </c:numRef>
          </c:val>
          <c:extLst>
            <c:ext xmlns:c16="http://schemas.microsoft.com/office/drawing/2014/chart" uri="{C3380CC4-5D6E-409C-BE32-E72D297353CC}">
              <c16:uniqueId val="{00000000-3B9A-484B-A818-6AEE55B5E1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B9A-484B-A818-6AEE55B5E1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6231</c:v>
                </c:pt>
                <c:pt idx="1">
                  <c:v>7017</c:v>
                </c:pt>
                <c:pt idx="2">
                  <c:v>7654</c:v>
                </c:pt>
              </c:numCache>
            </c:numRef>
          </c:val>
          <c:extLst>
            <c:ext xmlns:c16="http://schemas.microsoft.com/office/drawing/2014/chart" uri="{C3380CC4-5D6E-409C-BE32-E72D297353CC}">
              <c16:uniqueId val="{00000002-3B9A-484B-A818-6AEE55B5E1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本市は、大規模な工場や商業地等が少なく、人口減少も続いていることから、財政力指数は大阪府内団体平均値や類似団体内平均値よりも低い値となっている。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年度は、市税や法人事業税交付金等の増により基準財政収入額が増加したものの、高齢化の進行に伴う高齢者保健福祉費の増等により、基準財政需要額も増加したことで、財政力指数は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084207"/>
          <a:ext cx="0" cy="1356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8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084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717731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777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932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78015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7142843"/>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67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71428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86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1428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71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21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7098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7098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7098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年度は、市税や地方交付税等の経常一般財源ベースでの歳入が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百万円増加したものの、公共施設の光熱水費の高騰等による物件費の増や介護訓練等給付費の増等による扶助費の増等を要因として、経常経費充当一般財源ベースで歳出は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百万円増加し、歳入の増を上回ったため、経常収支比率は前年度より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ポイント上昇した。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514850" y="9614323"/>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84700" y="93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425950" y="9614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61</xdr:row>
      <xdr:rowOff>79163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752850" y="9744710"/>
          <a:ext cx="762000" cy="40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84700" y="10143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64050" y="10171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62</xdr:row>
      <xdr:rowOff>4233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40050" y="9744710"/>
          <a:ext cx="812800" cy="4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70205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40995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27250" y="10240433"/>
          <a:ext cx="812800" cy="2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89250" y="1026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971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333500" y="10280650"/>
          <a:ext cx="79375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95500" y="10294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84350" y="100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82700" y="1026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715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64050" y="100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84700" y="995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702050" y="970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409950" y="947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89250" y="101959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97150" y="99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95500" y="10416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8435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8270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7155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類似団体平均を上回って推移しているのは、類似団体に比べ、市立の幼稚園や保育園が多いことが要因である。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年度は、定年退職者の減により人件費は減少したものの、公共施設の光熱水費の高騰やマイナンバー関連の委託料の増により、物件費が増加したことで、前年度より約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262625"/>
          <a:ext cx="0" cy="1350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458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4613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01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2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107572</xdr:rowOff>
    </xdr:from>
    <xdr:to>
      <xdr:col>23</xdr:col>
      <xdr:colOff>133350</xdr:colOff>
      <xdr:row>83</xdr:row>
      <xdr:rowOff>155738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810872"/>
          <a:ext cx="762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63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785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13517</xdr:rowOff>
    </xdr:from>
    <xdr:to>
      <xdr:col>19</xdr:col>
      <xdr:colOff>133350</xdr:colOff>
      <xdr:row>83</xdr:row>
      <xdr:rowOff>107572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716817"/>
          <a:ext cx="812800" cy="9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72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50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85914</xdr:rowOff>
    </xdr:from>
    <xdr:to>
      <xdr:col>15</xdr:col>
      <xdr:colOff>82550</xdr:colOff>
      <xdr:row>83</xdr:row>
      <xdr:rowOff>13517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624114"/>
          <a:ext cx="812800" cy="9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628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4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33632</xdr:rowOff>
    </xdr:from>
    <xdr:to>
      <xdr:col>11</xdr:col>
      <xdr:colOff>31750</xdr:colOff>
      <xdr:row>82</xdr:row>
      <xdr:rowOff>85914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571832"/>
          <a:ext cx="79375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542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3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510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2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104938</xdr:rowOff>
    </xdr:from>
    <xdr:to>
      <xdr:col>23</xdr:col>
      <xdr:colOff>184150</xdr:colOff>
      <xdr:row>84</xdr:row>
      <xdr:rowOff>35088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8082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77015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56772</xdr:rowOff>
    </xdr:from>
    <xdr:to>
      <xdr:col>19</xdr:col>
      <xdr:colOff>184150</xdr:colOff>
      <xdr:row>83</xdr:row>
      <xdr:rowOff>158372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7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143149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84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134167</xdr:rowOff>
    </xdr:from>
    <xdr:to>
      <xdr:col>15</xdr:col>
      <xdr:colOff>133350</xdr:colOff>
      <xdr:row>83</xdr:row>
      <xdr:rowOff>64317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672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49094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75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35114</xdr:rowOff>
    </xdr:from>
    <xdr:to>
      <xdr:col>11</xdr:col>
      <xdr:colOff>82550</xdr:colOff>
      <xdr:row>82</xdr:row>
      <xdr:rowOff>136714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573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121491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6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154282</xdr:rowOff>
    </xdr:from>
    <xdr:to>
      <xdr:col>7</xdr:col>
      <xdr:colOff>31750</xdr:colOff>
      <xdr:row>82</xdr:row>
      <xdr:rowOff>84432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527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69209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6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職員の退職等に伴う経験年数階層の変動により、ラスパイレス指数は前年に比べてやや低下した。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一時的に経験年数階層の変動により増加することも考えられるが、職員配置の適正管理や国に準拠した給料表の適正運用により減少傾向は続いていくと考える。新たな上昇要因が生じていないか今後も十分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286921"/>
          <a:ext cx="0" cy="14423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04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28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248493"/>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3854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30500" y="140035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906500" y="14282964"/>
          <a:ext cx="8064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8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3796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106400" y="14282964"/>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117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38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2293600" y="14397264"/>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10062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387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152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30500" y="141976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1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85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232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31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35281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4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3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4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口減少が急速に進行する一方で、地方分権の進展に伴い事務量が増加する中、限られた人的資源で効率的・効果的な行政運営が可能となるよう、再任用職員の効果的な配置や保育所民営化など、行財政経営改革ビジョンに基づく適正な定員管理に向けた取組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年度については、職員数は令和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年度より増加し、また算定の基礎数値となる人口において、平成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年をピークに毎年</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人規模の減少が続いていることから、人口千人あたりの職員数は増加となった。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今後も、効率的な機構の再編や民間活力の導入、デジタル化の推進、近隣市町村との広域連携など、効果的な取組を推進し、適正な定員管理に努める。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849273"/>
          <a:ext cx="0" cy="1226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075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5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849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147955</xdr:rowOff>
    </xdr:from>
    <xdr:to>
      <xdr:col>81</xdr:col>
      <xdr:colOff>44450</xdr:colOff>
      <xdr:row>65</xdr:row>
      <xdr:rowOff>8679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714355"/>
          <a:ext cx="762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23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30500" y="1038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133879</xdr:rowOff>
    </xdr:from>
    <xdr:to>
      <xdr:col>77</xdr:col>
      <xdr:colOff>44450</xdr:colOff>
      <xdr:row>64</xdr:row>
      <xdr:rowOff>147955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6500" y="10700279"/>
          <a:ext cx="80645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8500" y="103706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14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119804</xdr:rowOff>
    </xdr:from>
    <xdr:to>
      <xdr:col>72</xdr:col>
      <xdr:colOff>203200</xdr:colOff>
      <xdr:row>64</xdr:row>
      <xdr:rowOff>133879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686204"/>
          <a:ext cx="8001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362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13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105728</xdr:rowOff>
    </xdr:from>
    <xdr:to>
      <xdr:col>68</xdr:col>
      <xdr:colOff>152400</xdr:colOff>
      <xdr:row>64</xdr:row>
      <xdr:rowOff>119804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2293600" y="10672128"/>
          <a:ext cx="8128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36055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1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35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129329</xdr:rowOff>
    </xdr:from>
    <xdr:to>
      <xdr:col>81</xdr:col>
      <xdr:colOff>95250</xdr:colOff>
      <xdr:row>65</xdr:row>
      <xdr:rowOff>59479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30500" y="106957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101406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6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97155</xdr:rowOff>
    </xdr:from>
    <xdr:to>
      <xdr:col>77</xdr:col>
      <xdr:colOff>95250</xdr:colOff>
      <xdr:row>65</xdr:row>
      <xdr:rowOff>27305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8500" y="106635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12082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743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83079</xdr:rowOff>
    </xdr:from>
    <xdr:to>
      <xdr:col>73</xdr:col>
      <xdr:colOff>44450</xdr:colOff>
      <xdr:row>65</xdr:row>
      <xdr:rowOff>13229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649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169456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72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69004</xdr:rowOff>
    </xdr:from>
    <xdr:to>
      <xdr:col>68</xdr:col>
      <xdr:colOff>203200</xdr:colOff>
      <xdr:row>64</xdr:row>
      <xdr:rowOff>170604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63540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155381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1072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54928</xdr:rowOff>
    </xdr:from>
    <xdr:to>
      <xdr:col>64</xdr:col>
      <xdr:colOff>152400</xdr:colOff>
      <xdr:row>64</xdr:row>
      <xdr:rowOff>156528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6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141305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1070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本市の実質公債費比率は、下水道事業債の償還が進んだことなどによる特定財源の充当可能額の減などにより、前年度より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ポイント上昇したが、類似団体平均を大きく下回っている。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が控えており、市債発行額の増加が見込まれるが、事業費を適正に見極め補助金などの財源確保に努めるとともに公共施設整備基金を活用するなど、可能な限り市債の発行額を抑制しながら、更なる財政調整基金を活用した市債の繰上償還を行い、公債費の平準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474950" y="5832022"/>
          <a:ext cx="0" cy="1505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5563850" y="730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7337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5563850" y="558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405100" y="5832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9374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712950" y="6106583"/>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5563850" y="6663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430500" y="6691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36</xdr:row>
      <xdr:rowOff>169333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906500" y="6089952"/>
          <a:ext cx="80645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668500" y="6680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37005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146352</xdr:rowOff>
    </xdr:from>
    <xdr:to>
      <xdr:col>72</xdr:col>
      <xdr:colOff>203200</xdr:colOff>
      <xdr:row>36</xdr:row>
      <xdr:rowOff>157843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106400" y="6089952"/>
          <a:ext cx="8001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868400" y="6645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55725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36</xdr:row>
      <xdr:rowOff>157843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2293600" y="6089952"/>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055600" y="6645728"/>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7635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224280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19507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430500" y="60736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146551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5563850" y="59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668500" y="60621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370050" y="583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95552</xdr:rowOff>
    </xdr:from>
    <xdr:to>
      <xdr:col>73</xdr:col>
      <xdr:colOff>44450</xdr:colOff>
      <xdr:row>37</xdr:row>
      <xdr:rowOff>25702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868400" y="60391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35879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557250" y="581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107043</xdr:rowOff>
    </xdr:from>
    <xdr:to>
      <xdr:col>68</xdr:col>
      <xdr:colOff>203200</xdr:colOff>
      <xdr:row>37</xdr:row>
      <xdr:rowOff>37193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055600" y="605064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63500" y="582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95552</xdr:rowOff>
    </xdr:from>
    <xdr:to>
      <xdr:col>64</xdr:col>
      <xdr:colOff>152400</xdr:colOff>
      <xdr:row>37</xdr:row>
      <xdr:rowOff>25702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2242800" y="6039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35879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1950700" y="581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本市は、将来負担額を充当可能財源等が上回っており、分子がマイナスとなっていることから、将来負担比率の数値はない。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う整備が控えており、市債発行額の増加が見込まれるが、事業費を適正に見極め補助金などの財源確保や公共施設整備基金を活用するなど、可能な限り市債の発行額を抑制すること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474950" y="2230664"/>
          <a:ext cx="0" cy="1495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5563850" y="36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3726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868400" y="2247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557250" y="20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27293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04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26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0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本市の人件費比率は、前年度と比較して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と比較して高い状況が続いている。これは本市が類似団体に比べ市立の幼稚園や保育園が多いことが要因となっている。今後事務の効率化に努め、適切な定員管理に取り組む。</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432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40</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432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30988</xdr:rowOff>
    </xdr:from>
    <xdr:to>
      <xdr:col>15</xdr:col>
      <xdr:colOff>98425</xdr:colOff>
      <xdr:row>40</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88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52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xdr:rowOff>
    </xdr:from>
    <xdr:to>
      <xdr:col>24</xdr:col>
      <xdr:colOff>76200</xdr:colOff>
      <xdr:row>40</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62484</xdr:rowOff>
    </xdr:from>
    <xdr:to>
      <xdr:col>15</xdr:col>
      <xdr:colOff>149225</xdr:colOff>
      <xdr:row>40</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151638</xdr:rowOff>
    </xdr:from>
    <xdr:to>
      <xdr:col>11</xdr:col>
      <xdr:colOff>60325</xdr:colOff>
      <xdr:row>40</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115062</xdr:rowOff>
    </xdr:from>
    <xdr:to>
      <xdr:col>6</xdr:col>
      <xdr:colOff>171450</xdr:colOff>
      <xdr:row>40</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本市の物件費の比率は、公共施設の光熱水費高騰などにより前年度より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る水準を維持している。今後も事務事業の見直しや業務委託の必要性の精査等により、物件費の抑制に努めるとともに、窓口業務の委託化など人件費の抑制と合わせた経常経費全体での経費見直し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361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3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55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4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本市の扶助費比率は、類似団体内平均値よりやや上回っているが、これは扶助費の約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年度は、対象年齢が通年で拡大されたこと等による子ども医療費助成の増や介護・訓練等給付費が増となり、前年度より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ポイント増加した。今後も高齢化等で扶助費の増加が見込まれることから、引き続き給付の適正化に努める。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1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1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その他の比率は、前年度と比べ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ポイント増加しており、類似団体と比べ繰出金が多いことから、平均値を上回っている。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高齢者人口の増加に伴い、介護保険事業特別会計や後期高齢者医療事業特別会計への繰出金が年々増加しているため、健康寿命の延伸につながる施策を展開するなど、引き続き給付費の抑制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29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29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148772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5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補助費等の比率は、南河内環境事業組合負担金の増加などにより、前年度に比べ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いる。今後も補助金や負担金の見直し等により、補助費等の削減に努めるとともに、業務の広域実施化など人件費の抑制と合わせた経常経費全体での経費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568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56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49276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本市の公債費比率は、平成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年度の臨時財政対策債の元金償還開始などにより前年度より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を予定しているため、公債費の増加が見込まれるが、事業費を適正に見極め、補助金などの財源確保に努めるとともに、公共施設整備基金を活用するなど、可能な限り市債の発行額の抑制を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16510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44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54610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本市は類似団体と比べて人件費と繰出金の支出割合が高く、全体の経常収支比率を押し上げる要因となっている。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これは、市立幼稚園や市立保育園が多いことや高齢化が進んでいることが要因である。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今後も引き続き、適正な職員配置や市単独事業の見直しを行っていく必要がある。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58139"/>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78</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58139"/>
          <a:ext cx="889000" cy="4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84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153670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229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164109</xdr:rowOff>
    </xdr:from>
    <xdr:to>
      <xdr:col>29</xdr:col>
      <xdr:colOff>127000</xdr:colOff>
      <xdr:row>15</xdr:row>
      <xdr:rowOff>12479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12034"/>
          <a:ext cx="6477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12479</xdr:rowOff>
    </xdr:from>
    <xdr:to>
      <xdr:col>26</xdr:col>
      <xdr:colOff>50800</xdr:colOff>
      <xdr:row>15</xdr:row>
      <xdr:rowOff>61148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31854"/>
          <a:ext cx="698500" cy="4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61148</xdr:rowOff>
    </xdr:from>
    <xdr:to>
      <xdr:col>22</xdr:col>
      <xdr:colOff>114300</xdr:colOff>
      <xdr:row>15</xdr:row>
      <xdr:rowOff>96215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80523"/>
          <a:ext cx="698500" cy="3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96215</xdr:rowOff>
    </xdr:from>
    <xdr:to>
      <xdr:col>18</xdr:col>
      <xdr:colOff>177800</xdr:colOff>
      <xdr:row>15</xdr:row>
      <xdr:rowOff>122687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15590"/>
          <a:ext cx="698500" cy="2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113309</xdr:rowOff>
    </xdr:from>
    <xdr:to>
      <xdr:col>29</xdr:col>
      <xdr:colOff>177800</xdr:colOff>
      <xdr:row>15</xdr:row>
      <xdr:rowOff>43459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6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129836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0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133129</xdr:rowOff>
    </xdr:from>
    <xdr:to>
      <xdr:col>26</xdr:col>
      <xdr:colOff>101600</xdr:colOff>
      <xdr:row>15</xdr:row>
      <xdr:rowOff>63279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8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73456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4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10348</xdr:rowOff>
    </xdr:from>
    <xdr:to>
      <xdr:col>22</xdr:col>
      <xdr:colOff>165100</xdr:colOff>
      <xdr:row>15</xdr:row>
      <xdr:rowOff>111948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2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122125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9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45415</xdr:rowOff>
    </xdr:from>
    <xdr:to>
      <xdr:col>19</xdr:col>
      <xdr:colOff>38100</xdr:colOff>
      <xdr:row>15</xdr:row>
      <xdr:rowOff>147015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6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157192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3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71887</xdr:rowOff>
    </xdr:from>
    <xdr:to>
      <xdr:col>15</xdr:col>
      <xdr:colOff>101600</xdr:colOff>
      <xdr:row>16</xdr:row>
      <xdr:rowOff>2037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9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122466</xdr:rowOff>
    </xdr:from>
    <xdr:to>
      <xdr:col>29</xdr:col>
      <xdr:colOff>127000</xdr:colOff>
      <xdr:row>37</xdr:row>
      <xdr:rowOff>130048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47166"/>
          <a:ext cx="6477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130048</xdr:rowOff>
    </xdr:from>
    <xdr:to>
      <xdr:col>26</xdr:col>
      <xdr:colOff>50800</xdr:colOff>
      <xdr:row>37</xdr:row>
      <xdr:rowOff>139611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54748"/>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133362</xdr:rowOff>
    </xdr:from>
    <xdr:to>
      <xdr:col>22</xdr:col>
      <xdr:colOff>114300</xdr:colOff>
      <xdr:row>37</xdr:row>
      <xdr:rowOff>139611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58062"/>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133362</xdr:rowOff>
    </xdr:from>
    <xdr:to>
      <xdr:col>18</xdr:col>
      <xdr:colOff>177800</xdr:colOff>
      <xdr:row>37</xdr:row>
      <xdr:rowOff>165176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58062"/>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71666</xdr:rowOff>
    </xdr:from>
    <xdr:to>
      <xdr:col>29</xdr:col>
      <xdr:colOff>177800</xdr:colOff>
      <xdr:row>37</xdr:row>
      <xdr:rowOff>173266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9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151693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0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79248</xdr:rowOff>
    </xdr:from>
    <xdr:to>
      <xdr:col>26</xdr:col>
      <xdr:colOff>101600</xdr:colOff>
      <xdr:row>37</xdr:row>
      <xdr:rowOff>180848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0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165625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9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88811</xdr:rowOff>
    </xdr:from>
    <xdr:to>
      <xdr:col>22</xdr:col>
      <xdr:colOff>165100</xdr:colOff>
      <xdr:row>37</xdr:row>
      <xdr:rowOff>190411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1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175188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9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82562</xdr:rowOff>
    </xdr:from>
    <xdr:to>
      <xdr:col>19</xdr:col>
      <xdr:colOff>38100</xdr:colOff>
      <xdr:row>37</xdr:row>
      <xdr:rowOff>184162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0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168939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9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114376</xdr:rowOff>
    </xdr:from>
    <xdr:to>
      <xdr:col>15</xdr:col>
      <xdr:colOff>101600</xdr:colOff>
      <xdr:row>37</xdr:row>
      <xdr:rowOff>215976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3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200753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18428</xdr:rowOff>
    </xdr:from>
    <xdr:to>
      <xdr:col>24</xdr:col>
      <xdr:colOff>63500</xdr:colOff>
      <xdr:row>34</xdr:row>
      <xdr:rowOff>24920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47728"/>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18428</xdr:rowOff>
    </xdr:from>
    <xdr:to>
      <xdr:col>19</xdr:col>
      <xdr:colOff>177800</xdr:colOff>
      <xdr:row>34</xdr:row>
      <xdr:rowOff>87922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47728"/>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87922</xdr:rowOff>
    </xdr:from>
    <xdr:to>
      <xdr:col>15</xdr:col>
      <xdr:colOff>50800</xdr:colOff>
      <xdr:row>34</xdr:row>
      <xdr:rowOff>158788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172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158788</xdr:rowOff>
    </xdr:from>
    <xdr:to>
      <xdr:col>10</xdr:col>
      <xdr:colOff>114300</xdr:colOff>
      <xdr:row>35</xdr:row>
      <xdr:rowOff>39299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88088"/>
          <a:ext cx="889000" cy="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145570</xdr:rowOff>
    </xdr:from>
    <xdr:to>
      <xdr:col>24</xdr:col>
      <xdr:colOff>114300</xdr:colOff>
      <xdr:row>34</xdr:row>
      <xdr:rowOff>75720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168447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139078</xdr:rowOff>
    </xdr:from>
    <xdr:to>
      <xdr:col>20</xdr:col>
      <xdr:colOff>38100</xdr:colOff>
      <xdr:row>34</xdr:row>
      <xdr:rowOff>69228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85755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37122</xdr:rowOff>
    </xdr:from>
    <xdr:to>
      <xdr:col>15</xdr:col>
      <xdr:colOff>101600</xdr:colOff>
      <xdr:row>34</xdr:row>
      <xdr:rowOff>138722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155249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107988</xdr:rowOff>
    </xdr:from>
    <xdr:to>
      <xdr:col>10</xdr:col>
      <xdr:colOff>165100</xdr:colOff>
      <xdr:row>35</xdr:row>
      <xdr:rowOff>38138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159949</xdr:rowOff>
    </xdr:from>
    <xdr:to>
      <xdr:col>6</xdr:col>
      <xdr:colOff>38100</xdr:colOff>
      <xdr:row>35</xdr:row>
      <xdr:rowOff>90099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106626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xdr:rowOff>
    </xdr:from>
    <xdr:to>
      <xdr:col>24</xdr:col>
      <xdr:colOff>63500</xdr:colOff>
      <xdr:row>58</xdr:row>
      <xdr:rowOff>43263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49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43263</xdr:rowOff>
    </xdr:from>
    <xdr:to>
      <xdr:col>19</xdr:col>
      <xdr:colOff>177800</xdr:colOff>
      <xdr:row>58</xdr:row>
      <xdr:rowOff>120628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7363"/>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120628</xdr:rowOff>
    </xdr:from>
    <xdr:to>
      <xdr:col>15</xdr:col>
      <xdr:colOff>50800</xdr:colOff>
      <xdr:row>58</xdr:row>
      <xdr:rowOff>146117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472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146117</xdr:rowOff>
    </xdr:from>
    <xdr:to>
      <xdr:col>10</xdr:col>
      <xdr:colOff>114300</xdr:colOff>
      <xdr:row>59</xdr:row>
      <xdr:rowOff>18460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0217"/>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121459</xdr:rowOff>
    </xdr:from>
    <xdr:to>
      <xdr:col>24</xdr:col>
      <xdr:colOff>114300</xdr:colOff>
      <xdr:row>58</xdr:row>
      <xdr:rowOff>51609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99886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163913</xdr:rowOff>
    </xdr:from>
    <xdr:to>
      <xdr:col>20</xdr:col>
      <xdr:colOff>38100</xdr:colOff>
      <xdr:row>58</xdr:row>
      <xdr:rowOff>94063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85190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69828</xdr:rowOff>
    </xdr:from>
    <xdr:to>
      <xdr:col>15</xdr:col>
      <xdr:colOff>101600</xdr:colOff>
      <xdr:row>58</xdr:row>
      <xdr:rowOff>171428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162555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95317</xdr:rowOff>
    </xdr:from>
    <xdr:to>
      <xdr:col>10</xdr:col>
      <xdr:colOff>165100</xdr:colOff>
      <xdr:row>59</xdr:row>
      <xdr:rowOff>25467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16594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139110</xdr:rowOff>
    </xdr:from>
    <xdr:to>
      <xdr:col>6</xdr:col>
      <xdr:colOff>38100</xdr:colOff>
      <xdr:row>59</xdr:row>
      <xdr:rowOff>69260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60387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16348</xdr:rowOff>
    </xdr:from>
    <xdr:to>
      <xdr:col>24</xdr:col>
      <xdr:colOff>63500</xdr:colOff>
      <xdr:row>78</xdr:row>
      <xdr:rowOff>18862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944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18862</xdr:rowOff>
    </xdr:from>
    <xdr:to>
      <xdr:col>19</xdr:col>
      <xdr:colOff>177800</xdr:colOff>
      <xdr:row>78</xdr:row>
      <xdr:rowOff>20279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9196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20279</xdr:rowOff>
    </xdr:from>
    <xdr:to>
      <xdr:col>15</xdr:col>
      <xdr:colOff>50800</xdr:colOff>
      <xdr:row>78</xdr:row>
      <xdr:rowOff>22109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337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22109</xdr:rowOff>
    </xdr:from>
    <xdr:to>
      <xdr:col>10</xdr:col>
      <xdr:colOff>114300</xdr:colOff>
      <xdr:row>78</xdr:row>
      <xdr:rowOff>26543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5209"/>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136998</xdr:rowOff>
    </xdr:from>
    <xdr:to>
      <xdr:col>24</xdr:col>
      <xdr:colOff>114300</xdr:colOff>
      <xdr:row>78</xdr:row>
      <xdr:rowOff>67148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139512</xdr:rowOff>
    </xdr:from>
    <xdr:to>
      <xdr:col>20</xdr:col>
      <xdr:colOff>38100</xdr:colOff>
      <xdr:row>78</xdr:row>
      <xdr:rowOff>69662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60789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140929</xdr:rowOff>
    </xdr:from>
    <xdr:to>
      <xdr:col>15</xdr:col>
      <xdr:colOff>101600</xdr:colOff>
      <xdr:row>78</xdr:row>
      <xdr:rowOff>71079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62206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142759</xdr:rowOff>
    </xdr:from>
    <xdr:to>
      <xdr:col>10</xdr:col>
      <xdr:colOff>165100</xdr:colOff>
      <xdr:row>78</xdr:row>
      <xdr:rowOff>72909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147193</xdr:rowOff>
    </xdr:from>
    <xdr:to>
      <xdr:col>6</xdr:col>
      <xdr:colOff>38100</xdr:colOff>
      <xdr:row>78</xdr:row>
      <xdr:rowOff>77343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68470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23816</xdr:rowOff>
    </xdr:from>
    <xdr:to>
      <xdr:col>24</xdr:col>
      <xdr:colOff>63500</xdr:colOff>
      <xdr:row>95</xdr:row>
      <xdr:rowOff>108725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11566"/>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23816</xdr:rowOff>
    </xdr:from>
    <xdr:to>
      <xdr:col>19</xdr:col>
      <xdr:colOff>177800</xdr:colOff>
      <xdr:row>96</xdr:row>
      <xdr:rowOff>74031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11566"/>
          <a:ext cx="889000" cy="2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74031</xdr:rowOff>
    </xdr:from>
    <xdr:to>
      <xdr:col>15</xdr:col>
      <xdr:colOff>50800</xdr:colOff>
      <xdr:row>96</xdr:row>
      <xdr:rowOff>104564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33231"/>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104564</xdr:rowOff>
    </xdr:from>
    <xdr:to>
      <xdr:col>10</xdr:col>
      <xdr:colOff>114300</xdr:colOff>
      <xdr:row>96</xdr:row>
      <xdr:rowOff>153104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6376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57925</xdr:rowOff>
    </xdr:from>
    <xdr:to>
      <xdr:col>24</xdr:col>
      <xdr:colOff>114300</xdr:colOff>
      <xdr:row>95</xdr:row>
      <xdr:rowOff>159525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80802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9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144466</xdr:rowOff>
    </xdr:from>
    <xdr:to>
      <xdr:col>20</xdr:col>
      <xdr:colOff>38100</xdr:colOff>
      <xdr:row>95</xdr:row>
      <xdr:rowOff>74616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91143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23231</xdr:rowOff>
    </xdr:from>
    <xdr:to>
      <xdr:col>15</xdr:col>
      <xdr:colOff>101600</xdr:colOff>
      <xdr:row>96</xdr:row>
      <xdr:rowOff>124831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141358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5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53764</xdr:rowOff>
    </xdr:from>
    <xdr:to>
      <xdr:col>10</xdr:col>
      <xdr:colOff>165100</xdr:colOff>
      <xdr:row>96</xdr:row>
      <xdr:rowOff>155364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2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102304</xdr:rowOff>
    </xdr:from>
    <xdr:to>
      <xdr:col>6</xdr:col>
      <xdr:colOff>38100</xdr:colOff>
      <xdr:row>97</xdr:row>
      <xdr:rowOff>32454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48981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150509</xdr:rowOff>
    </xdr:from>
    <xdr:to>
      <xdr:col>55</xdr:col>
      <xdr:colOff>0</xdr:colOff>
      <xdr:row>37</xdr:row>
      <xdr:rowOff>22744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22709"/>
          <a:ext cx="8382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154385</xdr:rowOff>
    </xdr:from>
    <xdr:to>
      <xdr:col>50</xdr:col>
      <xdr:colOff>114300</xdr:colOff>
      <xdr:row>37</xdr:row>
      <xdr:rowOff>22744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97885"/>
          <a:ext cx="889000" cy="106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154385</xdr:rowOff>
    </xdr:from>
    <xdr:to>
      <xdr:col>45</xdr:col>
      <xdr:colOff>177800</xdr:colOff>
      <xdr:row>37</xdr:row>
      <xdr:rowOff>106956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97885"/>
          <a:ext cx="889000" cy="1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106956</xdr:rowOff>
    </xdr:from>
    <xdr:to>
      <xdr:col>41</xdr:col>
      <xdr:colOff>50800</xdr:colOff>
      <xdr:row>37</xdr:row>
      <xdr:rowOff>108915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5060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99709</xdr:rowOff>
    </xdr:from>
    <xdr:to>
      <xdr:col>55</xdr:col>
      <xdr:colOff>50800</xdr:colOff>
      <xdr:row>37</xdr:row>
      <xdr:rowOff>29859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143394</xdr:rowOff>
    </xdr:from>
    <xdr:to>
      <xdr:col>50</xdr:col>
      <xdr:colOff>165100</xdr:colOff>
      <xdr:row>37</xdr:row>
      <xdr:rowOff>73544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64671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103585</xdr:rowOff>
    </xdr:from>
    <xdr:to>
      <xdr:col>46</xdr:col>
      <xdr:colOff>38100</xdr:colOff>
      <xdr:row>31</xdr:row>
      <xdr:rowOff>33735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24862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56156</xdr:rowOff>
    </xdr:from>
    <xdr:to>
      <xdr:col>41</xdr:col>
      <xdr:colOff>101600</xdr:colOff>
      <xdr:row>37</xdr:row>
      <xdr:rowOff>157756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148882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58115</xdr:rowOff>
    </xdr:from>
    <xdr:to>
      <xdr:col>36</xdr:col>
      <xdr:colOff>165100</xdr:colOff>
      <xdr:row>37</xdr:row>
      <xdr:rowOff>159715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150842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85966</xdr:rowOff>
    </xdr:from>
    <xdr:to>
      <xdr:col>55</xdr:col>
      <xdr:colOff>0</xdr:colOff>
      <xdr:row>57</xdr:row>
      <xdr:rowOff>133744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58616"/>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79731</xdr:rowOff>
    </xdr:from>
    <xdr:to>
      <xdr:col>50</xdr:col>
      <xdr:colOff>114300</xdr:colOff>
      <xdr:row>57</xdr:row>
      <xdr:rowOff>85966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80931"/>
          <a:ext cx="889000" cy="1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53949</xdr:rowOff>
    </xdr:from>
    <xdr:to>
      <xdr:col>45</xdr:col>
      <xdr:colOff>177800</xdr:colOff>
      <xdr:row>56</xdr:row>
      <xdr:rowOff>79731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83699"/>
          <a:ext cx="889000" cy="1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53949</xdr:rowOff>
    </xdr:from>
    <xdr:to>
      <xdr:col>41</xdr:col>
      <xdr:colOff>50800</xdr:colOff>
      <xdr:row>56</xdr:row>
      <xdr:rowOff>108814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83699"/>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82944</xdr:rowOff>
    </xdr:from>
    <xdr:to>
      <xdr:col>55</xdr:col>
      <xdr:colOff>50800</xdr:colOff>
      <xdr:row>58</xdr:row>
      <xdr:rowOff>13094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169321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35166</xdr:rowOff>
    </xdr:from>
    <xdr:to>
      <xdr:col>50</xdr:col>
      <xdr:colOff>165100</xdr:colOff>
      <xdr:row>57</xdr:row>
      <xdr:rowOff>136766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28931</xdr:rowOff>
    </xdr:from>
    <xdr:to>
      <xdr:col>46</xdr:col>
      <xdr:colOff>38100</xdr:colOff>
      <xdr:row>56</xdr:row>
      <xdr:rowOff>130531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121658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3149</xdr:rowOff>
    </xdr:from>
    <xdr:to>
      <xdr:col>41</xdr:col>
      <xdr:colOff>101600</xdr:colOff>
      <xdr:row>55</xdr:row>
      <xdr:rowOff>104749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121276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0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58014</xdr:rowOff>
    </xdr:from>
    <xdr:to>
      <xdr:col>36</xdr:col>
      <xdr:colOff>165100</xdr:colOff>
      <xdr:row>56</xdr:row>
      <xdr:rowOff>159614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115422</xdr:rowOff>
    </xdr:from>
    <xdr:to>
      <xdr:col>55</xdr:col>
      <xdr:colOff>0</xdr:colOff>
      <xdr:row>78</xdr:row>
      <xdr:rowOff>120543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88522"/>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53198</xdr:rowOff>
    </xdr:from>
    <xdr:to>
      <xdr:col>50</xdr:col>
      <xdr:colOff>114300</xdr:colOff>
      <xdr:row>78</xdr:row>
      <xdr:rowOff>120543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26298"/>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103352</xdr:rowOff>
    </xdr:from>
    <xdr:to>
      <xdr:col>45</xdr:col>
      <xdr:colOff>177800</xdr:colOff>
      <xdr:row>78</xdr:row>
      <xdr:rowOff>53198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05002"/>
          <a:ext cx="889000" cy="1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103352</xdr:rowOff>
    </xdr:from>
    <xdr:to>
      <xdr:col>41</xdr:col>
      <xdr:colOff>50800</xdr:colOff>
      <xdr:row>78</xdr:row>
      <xdr:rowOff>99146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05002"/>
          <a:ext cx="8890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64622</xdr:rowOff>
    </xdr:from>
    <xdr:to>
      <xdr:col>55</xdr:col>
      <xdr:colOff>50800</xdr:colOff>
      <xdr:row>78</xdr:row>
      <xdr:rowOff>166222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150999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69743</xdr:rowOff>
    </xdr:from>
    <xdr:to>
      <xdr:col>50</xdr:col>
      <xdr:colOff>165100</xdr:colOff>
      <xdr:row>78</xdr:row>
      <xdr:rowOff>171343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162470</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53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2398</xdr:rowOff>
    </xdr:from>
    <xdr:to>
      <xdr:col>46</xdr:col>
      <xdr:colOff>38100</xdr:colOff>
      <xdr:row>78</xdr:row>
      <xdr:rowOff>103998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95125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52552</xdr:rowOff>
    </xdr:from>
    <xdr:to>
      <xdr:col>41</xdr:col>
      <xdr:colOff>101600</xdr:colOff>
      <xdr:row>77</xdr:row>
      <xdr:rowOff>154152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145279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48346</xdr:rowOff>
    </xdr:from>
    <xdr:to>
      <xdr:col>36</xdr:col>
      <xdr:colOff>165100</xdr:colOff>
      <xdr:row>78</xdr:row>
      <xdr:rowOff>149946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141073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137162</xdr:rowOff>
    </xdr:from>
    <xdr:to>
      <xdr:col>55</xdr:col>
      <xdr:colOff>0</xdr:colOff>
      <xdr:row>97</xdr:row>
      <xdr:rowOff>117686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96362"/>
          <a:ext cx="838200" cy="1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44923</xdr:rowOff>
    </xdr:from>
    <xdr:to>
      <xdr:col>50</xdr:col>
      <xdr:colOff>114300</xdr:colOff>
      <xdr:row>97</xdr:row>
      <xdr:rowOff>117686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75573"/>
          <a:ext cx="8890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50522</xdr:rowOff>
    </xdr:from>
    <xdr:to>
      <xdr:col>45</xdr:col>
      <xdr:colOff>177800</xdr:colOff>
      <xdr:row>97</xdr:row>
      <xdr:rowOff>44923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09722"/>
          <a:ext cx="889000" cy="1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124087</xdr:rowOff>
    </xdr:from>
    <xdr:to>
      <xdr:col>41</xdr:col>
      <xdr:colOff>50800</xdr:colOff>
      <xdr:row>96</xdr:row>
      <xdr:rowOff>50522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411837"/>
          <a:ext cx="889000" cy="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86362</xdr:rowOff>
    </xdr:from>
    <xdr:to>
      <xdr:col>55</xdr:col>
      <xdr:colOff>50800</xdr:colOff>
      <xdr:row>97</xdr:row>
      <xdr:rowOff>16512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64789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66886</xdr:rowOff>
    </xdr:from>
    <xdr:to>
      <xdr:col>50</xdr:col>
      <xdr:colOff>165100</xdr:colOff>
      <xdr:row>97</xdr:row>
      <xdr:rowOff>168486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159613</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7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165573</xdr:rowOff>
    </xdr:from>
    <xdr:to>
      <xdr:col>46</xdr:col>
      <xdr:colOff>38100</xdr:colOff>
      <xdr:row>97</xdr:row>
      <xdr:rowOff>95723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86850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171172</xdr:rowOff>
    </xdr:from>
    <xdr:to>
      <xdr:col>41</xdr:col>
      <xdr:colOff>101600</xdr:colOff>
      <xdr:row>96</xdr:row>
      <xdr:rowOff>101322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92449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73287</xdr:rowOff>
    </xdr:from>
    <xdr:to>
      <xdr:col>36</xdr:col>
      <xdr:colOff>165100</xdr:colOff>
      <xdr:row>96</xdr:row>
      <xdr:rowOff>3437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19964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1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37084</xdr:rowOff>
    </xdr:from>
    <xdr:to>
      <xdr:col>85</xdr:col>
      <xdr:colOff>127000</xdr:colOff>
      <xdr:row>39</xdr:row>
      <xdr:rowOff>38608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363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29845</xdr:rowOff>
    </xdr:from>
    <xdr:to>
      <xdr:col>81</xdr:col>
      <xdr:colOff>50800</xdr:colOff>
      <xdr:row>39</xdr:row>
      <xdr:rowOff>38608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163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15621</xdr:rowOff>
    </xdr:from>
    <xdr:to>
      <xdr:col>76</xdr:col>
      <xdr:colOff>114300</xdr:colOff>
      <xdr:row>39</xdr:row>
      <xdr:rowOff>29845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02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84963</xdr:rowOff>
    </xdr:from>
    <xdr:to>
      <xdr:col>71</xdr:col>
      <xdr:colOff>177800</xdr:colOff>
      <xdr:row>39</xdr:row>
      <xdr:rowOff>15621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428613"/>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157734</xdr:rowOff>
    </xdr:from>
    <xdr:to>
      <xdr:col>85</xdr:col>
      <xdr:colOff>177800</xdr:colOff>
      <xdr:row>39</xdr:row>
      <xdr:rowOff>87884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72661</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8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159258</xdr:rowOff>
    </xdr:from>
    <xdr:to>
      <xdr:col>81</xdr:col>
      <xdr:colOff>101600</xdr:colOff>
      <xdr:row>39</xdr:row>
      <xdr:rowOff>89408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80535</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150495</xdr:rowOff>
    </xdr:from>
    <xdr:to>
      <xdr:col>76</xdr:col>
      <xdr:colOff>165100</xdr:colOff>
      <xdr:row>39</xdr:row>
      <xdr:rowOff>80645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71772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136271</xdr:rowOff>
    </xdr:from>
    <xdr:to>
      <xdr:col>72</xdr:col>
      <xdr:colOff>38100</xdr:colOff>
      <xdr:row>39</xdr:row>
      <xdr:rowOff>66421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57548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34163</xdr:rowOff>
    </xdr:from>
    <xdr:to>
      <xdr:col>67</xdr:col>
      <xdr:colOff>101600</xdr:colOff>
      <xdr:row>37</xdr:row>
      <xdr:rowOff>135763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3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152290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1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170275</xdr:rowOff>
    </xdr:from>
    <xdr:to>
      <xdr:col>85</xdr:col>
      <xdr:colOff>127000</xdr:colOff>
      <xdr:row>76</xdr:row>
      <xdr:rowOff>118763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29025"/>
          <a:ext cx="8382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170275</xdr:rowOff>
    </xdr:from>
    <xdr:to>
      <xdr:col>81</xdr:col>
      <xdr:colOff>50800</xdr:colOff>
      <xdr:row>76</xdr:row>
      <xdr:rowOff>13970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2902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13970</xdr:rowOff>
    </xdr:from>
    <xdr:to>
      <xdr:col>76</xdr:col>
      <xdr:colOff>114300</xdr:colOff>
      <xdr:row>76</xdr:row>
      <xdr:rowOff>87751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44170"/>
          <a:ext cx="889000" cy="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87751</xdr:rowOff>
    </xdr:from>
    <xdr:to>
      <xdr:col>71</xdr:col>
      <xdr:colOff>177800</xdr:colOff>
      <xdr:row>76</xdr:row>
      <xdr:rowOff>146616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1795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67963</xdr:rowOff>
    </xdr:from>
    <xdr:to>
      <xdr:col>85</xdr:col>
      <xdr:colOff>177800</xdr:colOff>
      <xdr:row>76</xdr:row>
      <xdr:rowOff>169563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46390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119475</xdr:rowOff>
    </xdr:from>
    <xdr:to>
      <xdr:col>81</xdr:col>
      <xdr:colOff>101600</xdr:colOff>
      <xdr:row>76</xdr:row>
      <xdr:rowOff>49625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40752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134620</xdr:rowOff>
    </xdr:from>
    <xdr:to>
      <xdr:col>76</xdr:col>
      <xdr:colOff>165100</xdr:colOff>
      <xdr:row>76</xdr:row>
      <xdr:rowOff>64770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55897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36951</xdr:rowOff>
    </xdr:from>
    <xdr:to>
      <xdr:col>72</xdr:col>
      <xdr:colOff>38100</xdr:colOff>
      <xdr:row>76</xdr:row>
      <xdr:rowOff>138551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129678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95816</xdr:rowOff>
    </xdr:from>
    <xdr:to>
      <xdr:col>67</xdr:col>
      <xdr:colOff>101600</xdr:colOff>
      <xdr:row>77</xdr:row>
      <xdr:rowOff>25966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17093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85468</xdr:rowOff>
    </xdr:from>
    <xdr:to>
      <xdr:col>85</xdr:col>
      <xdr:colOff>127000</xdr:colOff>
      <xdr:row>98</xdr:row>
      <xdr:rowOff>119115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7568"/>
          <a:ext cx="8382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85468</xdr:rowOff>
    </xdr:from>
    <xdr:to>
      <xdr:col>81</xdr:col>
      <xdr:colOff>50800</xdr:colOff>
      <xdr:row>99</xdr:row>
      <xdr:rowOff>35742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7568"/>
          <a:ext cx="889000" cy="1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35742</xdr:rowOff>
    </xdr:from>
    <xdr:to>
      <xdr:col>76</xdr:col>
      <xdr:colOff>114300</xdr:colOff>
      <xdr:row>99</xdr:row>
      <xdr:rowOff>45027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09292"/>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45027</xdr:rowOff>
    </xdr:from>
    <xdr:to>
      <xdr:col>71</xdr:col>
      <xdr:colOff>177800</xdr:colOff>
      <xdr:row>99</xdr:row>
      <xdr:rowOff>57829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1857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68315</xdr:rowOff>
    </xdr:from>
    <xdr:to>
      <xdr:col>85</xdr:col>
      <xdr:colOff>177800</xdr:colOff>
      <xdr:row>98</xdr:row>
      <xdr:rowOff>169915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46742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34668</xdr:rowOff>
    </xdr:from>
    <xdr:to>
      <xdr:col>81</xdr:col>
      <xdr:colOff>101600</xdr:colOff>
      <xdr:row>98</xdr:row>
      <xdr:rowOff>136268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127395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156392</xdr:rowOff>
    </xdr:from>
    <xdr:to>
      <xdr:col>76</xdr:col>
      <xdr:colOff>165100</xdr:colOff>
      <xdr:row>99</xdr:row>
      <xdr:rowOff>86542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77669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5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165677</xdr:rowOff>
    </xdr:from>
    <xdr:to>
      <xdr:col>72</xdr:col>
      <xdr:colOff>38100</xdr:colOff>
      <xdr:row>99</xdr:row>
      <xdr:rowOff>95827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86954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6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7029</xdr:rowOff>
    </xdr:from>
    <xdr:to>
      <xdr:col>67</xdr:col>
      <xdr:colOff>101600</xdr:colOff>
      <xdr:row>99</xdr:row>
      <xdr:rowOff>108629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99756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31153</xdr:rowOff>
    </xdr:from>
    <xdr:to>
      <xdr:col>116</xdr:col>
      <xdr:colOff>63500</xdr:colOff>
      <xdr:row>58</xdr:row>
      <xdr:rowOff>43669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75253"/>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18885</xdr:rowOff>
    </xdr:from>
    <xdr:to>
      <xdr:col>111</xdr:col>
      <xdr:colOff>177800</xdr:colOff>
      <xdr:row>58</xdr:row>
      <xdr:rowOff>31153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298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18885</xdr:rowOff>
    </xdr:from>
    <xdr:to>
      <xdr:col>107</xdr:col>
      <xdr:colOff>50800</xdr:colOff>
      <xdr:row>58</xdr:row>
      <xdr:rowOff>20790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62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20790</xdr:rowOff>
    </xdr:from>
    <xdr:to>
      <xdr:col>102</xdr:col>
      <xdr:colOff>114300</xdr:colOff>
      <xdr:row>58</xdr:row>
      <xdr:rowOff>22009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6489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164319</xdr:rowOff>
    </xdr:from>
    <xdr:to>
      <xdr:col>116</xdr:col>
      <xdr:colOff>114300</xdr:colOff>
      <xdr:row>58</xdr:row>
      <xdr:rowOff>94469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15746</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151803</xdr:rowOff>
    </xdr:from>
    <xdr:to>
      <xdr:col>112</xdr:col>
      <xdr:colOff>38100</xdr:colOff>
      <xdr:row>58</xdr:row>
      <xdr:rowOff>81953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98480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139535</xdr:rowOff>
    </xdr:from>
    <xdr:to>
      <xdr:col>107</xdr:col>
      <xdr:colOff>101600</xdr:colOff>
      <xdr:row>58</xdr:row>
      <xdr:rowOff>69685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86212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6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141440</xdr:rowOff>
    </xdr:from>
    <xdr:to>
      <xdr:col>102</xdr:col>
      <xdr:colOff>165100</xdr:colOff>
      <xdr:row>58</xdr:row>
      <xdr:rowOff>71590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88117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142659</xdr:rowOff>
    </xdr:from>
    <xdr:to>
      <xdr:col>98</xdr:col>
      <xdr:colOff>38100</xdr:colOff>
      <xdr:row>58</xdr:row>
      <xdr:rowOff>72809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89336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157073</xdr:rowOff>
    </xdr:from>
    <xdr:to>
      <xdr:col>116</xdr:col>
      <xdr:colOff>63500</xdr:colOff>
      <xdr:row>73</xdr:row>
      <xdr:rowOff>168199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72923"/>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168199</xdr:rowOff>
    </xdr:from>
    <xdr:to>
      <xdr:col>111</xdr:col>
      <xdr:colOff>177800</xdr:colOff>
      <xdr:row>74</xdr:row>
      <xdr:rowOff>26429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84049"/>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26429</xdr:rowOff>
    </xdr:from>
    <xdr:to>
      <xdr:col>107</xdr:col>
      <xdr:colOff>50800</xdr:colOff>
      <xdr:row>74</xdr:row>
      <xdr:rowOff>86360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13729"/>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86360</xdr:rowOff>
    </xdr:from>
    <xdr:to>
      <xdr:col>102</xdr:col>
      <xdr:colOff>114300</xdr:colOff>
      <xdr:row>75</xdr:row>
      <xdr:rowOff>37211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73660"/>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106273</xdr:rowOff>
    </xdr:from>
    <xdr:to>
      <xdr:col>116</xdr:col>
      <xdr:colOff>114300</xdr:colOff>
      <xdr:row>74</xdr:row>
      <xdr:rowOff>36423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129150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117399</xdr:rowOff>
    </xdr:from>
    <xdr:to>
      <xdr:col>112</xdr:col>
      <xdr:colOff>38100</xdr:colOff>
      <xdr:row>74</xdr:row>
      <xdr:rowOff>47549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64076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147079</xdr:rowOff>
    </xdr:from>
    <xdr:to>
      <xdr:col>107</xdr:col>
      <xdr:colOff>101600</xdr:colOff>
      <xdr:row>74</xdr:row>
      <xdr:rowOff>77229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93756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35560</xdr:rowOff>
    </xdr:from>
    <xdr:to>
      <xdr:col>102</xdr:col>
      <xdr:colOff>165100</xdr:colOff>
      <xdr:row>74</xdr:row>
      <xdr:rowOff>137160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153687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157861</xdr:rowOff>
    </xdr:from>
    <xdr:to>
      <xdr:col>98</xdr:col>
      <xdr:colOff>38100</xdr:colOff>
      <xdr:row>75</xdr:row>
      <xdr:rowOff>88011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104538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本市は、類似団体内平均値と比較して人件費と扶助費が高いという特徴があるが、その主な要因は、本市が類似団体と比較して市立幼稚園や市立保育園が多いことや、扶助費の約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年度は、公共施設の光熱水費の高騰により物件費が前年度比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％増加し、扶助費では令和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年度に実施された子育て世帯への臨時特別給付金の終了により前年度比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％減少した。そのほか、キャッシュレス決済消費喚起事業の実施や物価高騰対策として水道基本料金の減免を実施し、補助費等は前年度と比較して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依然として、年間約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人規模の人口減少が続いており、一人当たりのコストは増加傾向にある。今後も厳しい財政運営となることが見込まれることから、経常経費の縮減に引き続き取り組む。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147320</xdr:rowOff>
    </xdr:from>
    <xdr:to>
      <xdr:col>24</xdr:col>
      <xdr:colOff>63500</xdr:colOff>
      <xdr:row>32</xdr:row>
      <xdr:rowOff>150586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337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147320</xdr:rowOff>
    </xdr:from>
    <xdr:to>
      <xdr:col>19</xdr:col>
      <xdr:colOff>177800</xdr:colOff>
      <xdr:row>33</xdr:row>
      <xdr:rowOff>35742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33720"/>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35742</xdr:rowOff>
    </xdr:from>
    <xdr:to>
      <xdr:col>15</xdr:col>
      <xdr:colOff>50800</xdr:colOff>
      <xdr:row>33</xdr:row>
      <xdr:rowOff>62956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93592"/>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17780</xdr:rowOff>
    </xdr:from>
    <xdr:to>
      <xdr:col>10</xdr:col>
      <xdr:colOff>114300</xdr:colOff>
      <xdr:row>33</xdr:row>
      <xdr:rowOff>62956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04180"/>
          <a:ext cx="889000" cy="2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99786</xdr:rowOff>
    </xdr:from>
    <xdr:to>
      <xdr:col>24</xdr:col>
      <xdr:colOff>114300</xdr:colOff>
      <xdr:row>33</xdr:row>
      <xdr:rowOff>29936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122663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96520</xdr:rowOff>
    </xdr:from>
    <xdr:to>
      <xdr:col>20</xdr:col>
      <xdr:colOff>38100</xdr:colOff>
      <xdr:row>33</xdr:row>
      <xdr:rowOff>26670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43197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156392</xdr:rowOff>
    </xdr:from>
    <xdr:to>
      <xdr:col>15</xdr:col>
      <xdr:colOff>101600</xdr:colOff>
      <xdr:row>33</xdr:row>
      <xdr:rowOff>86542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12156</xdr:rowOff>
    </xdr:from>
    <xdr:to>
      <xdr:col>10</xdr:col>
      <xdr:colOff>165100</xdr:colOff>
      <xdr:row>33</xdr:row>
      <xdr:rowOff>113756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130283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138430</xdr:rowOff>
    </xdr:from>
    <xdr:to>
      <xdr:col>6</xdr:col>
      <xdr:colOff>38100</xdr:colOff>
      <xdr:row>32</xdr:row>
      <xdr:rowOff>68580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85107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95173</xdr:rowOff>
    </xdr:from>
    <xdr:to>
      <xdr:col>24</xdr:col>
      <xdr:colOff>63500</xdr:colOff>
      <xdr:row>57</xdr:row>
      <xdr:rowOff>108331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7823"/>
          <a:ext cx="8382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34599</xdr:rowOff>
    </xdr:from>
    <xdr:to>
      <xdr:col>19</xdr:col>
      <xdr:colOff>177800</xdr:colOff>
      <xdr:row>57</xdr:row>
      <xdr:rowOff>95173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4349"/>
          <a:ext cx="889000" cy="40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34599</xdr:rowOff>
    </xdr:from>
    <xdr:to>
      <xdr:col>15</xdr:col>
      <xdr:colOff>50800</xdr:colOff>
      <xdr:row>57</xdr:row>
      <xdr:rowOff>154019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4349"/>
          <a:ext cx="889000" cy="4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154019</xdr:rowOff>
    </xdr:from>
    <xdr:to>
      <xdr:col>10</xdr:col>
      <xdr:colOff>114300</xdr:colOff>
      <xdr:row>58</xdr:row>
      <xdr:rowOff>9865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6669"/>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57531</xdr:rowOff>
    </xdr:from>
    <xdr:to>
      <xdr:col>24</xdr:col>
      <xdr:colOff>114300</xdr:colOff>
      <xdr:row>57</xdr:row>
      <xdr:rowOff>159131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143908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44373</xdr:rowOff>
    </xdr:from>
    <xdr:to>
      <xdr:col>20</xdr:col>
      <xdr:colOff>38100</xdr:colOff>
      <xdr:row>57</xdr:row>
      <xdr:rowOff>145973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137100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155249</xdr:rowOff>
    </xdr:from>
    <xdr:to>
      <xdr:col>15</xdr:col>
      <xdr:colOff>101600</xdr:colOff>
      <xdr:row>55</xdr:row>
      <xdr:rowOff>85399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76526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103219</xdr:rowOff>
    </xdr:from>
    <xdr:to>
      <xdr:col>10</xdr:col>
      <xdr:colOff>165100</xdr:colOff>
      <xdr:row>58</xdr:row>
      <xdr:rowOff>33369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24496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130515</xdr:rowOff>
    </xdr:from>
    <xdr:to>
      <xdr:col>6</xdr:col>
      <xdr:colOff>38100</xdr:colOff>
      <xdr:row>58</xdr:row>
      <xdr:rowOff>60665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150315</xdr:rowOff>
    </xdr:from>
    <xdr:to>
      <xdr:col>24</xdr:col>
      <xdr:colOff>63500</xdr:colOff>
      <xdr:row>74</xdr:row>
      <xdr:rowOff>30399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66165"/>
          <a:ext cx="8382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150315</xdr:rowOff>
    </xdr:from>
    <xdr:to>
      <xdr:col>19</xdr:col>
      <xdr:colOff>177800</xdr:colOff>
      <xdr:row>75</xdr:row>
      <xdr:rowOff>29690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66165"/>
          <a:ext cx="889000" cy="2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29690</xdr:rowOff>
    </xdr:from>
    <xdr:to>
      <xdr:col>15</xdr:col>
      <xdr:colOff>50800</xdr:colOff>
      <xdr:row>75</xdr:row>
      <xdr:rowOff>97455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8440"/>
          <a:ext cx="8890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97455</xdr:rowOff>
    </xdr:from>
    <xdr:to>
      <xdr:col>10</xdr:col>
      <xdr:colOff>114300</xdr:colOff>
      <xdr:row>76</xdr:row>
      <xdr:rowOff>11821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6205"/>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151049</xdr:rowOff>
    </xdr:from>
    <xdr:to>
      <xdr:col>24</xdr:col>
      <xdr:colOff>114300</xdr:colOff>
      <xdr:row>74</xdr:row>
      <xdr:rowOff>81199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1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99515</xdr:rowOff>
    </xdr:from>
    <xdr:to>
      <xdr:col>20</xdr:col>
      <xdr:colOff>38100</xdr:colOff>
      <xdr:row>74</xdr:row>
      <xdr:rowOff>29665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46192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9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150340</xdr:rowOff>
    </xdr:from>
    <xdr:to>
      <xdr:col>15</xdr:col>
      <xdr:colOff>101600</xdr:colOff>
      <xdr:row>75</xdr:row>
      <xdr:rowOff>80490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97017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46655</xdr:rowOff>
    </xdr:from>
    <xdr:to>
      <xdr:col>10</xdr:col>
      <xdr:colOff>165100</xdr:colOff>
      <xdr:row>75</xdr:row>
      <xdr:rowOff>148255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164782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132471</xdr:rowOff>
    </xdr:from>
    <xdr:to>
      <xdr:col>6</xdr:col>
      <xdr:colOff>38100</xdr:colOff>
      <xdr:row>76</xdr:row>
      <xdr:rowOff>62621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79148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132750</xdr:rowOff>
    </xdr:from>
    <xdr:to>
      <xdr:col>24</xdr:col>
      <xdr:colOff>63500</xdr:colOff>
      <xdr:row>94</xdr:row>
      <xdr:rowOff>160640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077600"/>
          <a:ext cx="8382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121275</xdr:rowOff>
    </xdr:from>
    <xdr:to>
      <xdr:col>19</xdr:col>
      <xdr:colOff>177800</xdr:colOff>
      <xdr:row>93</xdr:row>
      <xdr:rowOff>132750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066125"/>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121275</xdr:rowOff>
    </xdr:from>
    <xdr:to>
      <xdr:col>15</xdr:col>
      <xdr:colOff>50800</xdr:colOff>
      <xdr:row>93</xdr:row>
      <xdr:rowOff>152730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66125"/>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152730</xdr:rowOff>
    </xdr:from>
    <xdr:to>
      <xdr:col>10</xdr:col>
      <xdr:colOff>114300</xdr:colOff>
      <xdr:row>95</xdr:row>
      <xdr:rowOff>105021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97580"/>
          <a:ext cx="889000" cy="29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109840</xdr:rowOff>
    </xdr:from>
    <xdr:to>
      <xdr:col>24</xdr:col>
      <xdr:colOff>114300</xdr:colOff>
      <xdr:row>95</xdr:row>
      <xdr:rowOff>39990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132717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81950</xdr:rowOff>
    </xdr:from>
    <xdr:to>
      <xdr:col>20</xdr:col>
      <xdr:colOff>38100</xdr:colOff>
      <xdr:row>94</xdr:row>
      <xdr:rowOff>12100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28627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70475</xdr:rowOff>
    </xdr:from>
    <xdr:to>
      <xdr:col>15</xdr:col>
      <xdr:colOff>101600</xdr:colOff>
      <xdr:row>94</xdr:row>
      <xdr:rowOff>625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17152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79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101930</xdr:rowOff>
    </xdr:from>
    <xdr:to>
      <xdr:col>10</xdr:col>
      <xdr:colOff>165100</xdr:colOff>
      <xdr:row>94</xdr:row>
      <xdr:rowOff>32080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48607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54221</xdr:rowOff>
    </xdr:from>
    <xdr:to>
      <xdr:col>6</xdr:col>
      <xdr:colOff>38100</xdr:colOff>
      <xdr:row>95</xdr:row>
      <xdr:rowOff>155821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127508</xdr:rowOff>
    </xdr:from>
    <xdr:to>
      <xdr:col>55</xdr:col>
      <xdr:colOff>0</xdr:colOff>
      <xdr:row>38</xdr:row>
      <xdr:rowOff>128651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260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128651</xdr:rowOff>
    </xdr:from>
    <xdr:to>
      <xdr:col>50</xdr:col>
      <xdr:colOff>114300</xdr:colOff>
      <xdr:row>38</xdr:row>
      <xdr:rowOff>131318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4375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120269</xdr:rowOff>
    </xdr:from>
    <xdr:to>
      <xdr:col>45</xdr:col>
      <xdr:colOff>177800</xdr:colOff>
      <xdr:row>38</xdr:row>
      <xdr:rowOff>131318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3536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120269</xdr:rowOff>
    </xdr:from>
    <xdr:to>
      <xdr:col>41</xdr:col>
      <xdr:colOff>50800</xdr:colOff>
      <xdr:row>38</xdr:row>
      <xdr:rowOff>123317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353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76708</xdr:rowOff>
    </xdr:from>
    <xdr:to>
      <xdr:col>55</xdr:col>
      <xdr:colOff>50800</xdr:colOff>
      <xdr:row>39</xdr:row>
      <xdr:rowOff>6858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163085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77851</xdr:rowOff>
    </xdr:from>
    <xdr:to>
      <xdr:col>50</xdr:col>
      <xdr:colOff>165100</xdr:colOff>
      <xdr:row>39</xdr:row>
      <xdr:rowOff>8001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170578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80518</xdr:rowOff>
    </xdr:from>
    <xdr:to>
      <xdr:col>46</xdr:col>
      <xdr:colOff>38100</xdr:colOff>
      <xdr:row>39</xdr:row>
      <xdr:rowOff>10668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69469</xdr:rowOff>
    </xdr:from>
    <xdr:to>
      <xdr:col>41</xdr:col>
      <xdr:colOff>101600</xdr:colOff>
      <xdr:row>38</xdr:row>
      <xdr:rowOff>171069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72517</xdr:rowOff>
    </xdr:from>
    <xdr:to>
      <xdr:col>36</xdr:col>
      <xdr:colOff>165100</xdr:colOff>
      <xdr:row>39</xdr:row>
      <xdr:rowOff>2667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165244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49769</xdr:rowOff>
    </xdr:from>
    <xdr:to>
      <xdr:col>55</xdr:col>
      <xdr:colOff>0</xdr:colOff>
      <xdr:row>58</xdr:row>
      <xdr:rowOff>60513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93869"/>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60513</xdr:rowOff>
    </xdr:from>
    <xdr:to>
      <xdr:col>50</xdr:col>
      <xdr:colOff>114300</xdr:colOff>
      <xdr:row>58</xdr:row>
      <xdr:rowOff>63759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04613"/>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157622</xdr:rowOff>
    </xdr:from>
    <xdr:to>
      <xdr:col>45</xdr:col>
      <xdr:colOff>177800</xdr:colOff>
      <xdr:row>58</xdr:row>
      <xdr:rowOff>63759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30272"/>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157622</xdr:rowOff>
    </xdr:from>
    <xdr:to>
      <xdr:col>41</xdr:col>
      <xdr:colOff>50800</xdr:colOff>
      <xdr:row>58</xdr:row>
      <xdr:rowOff>68376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30272"/>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170419</xdr:rowOff>
    </xdr:from>
    <xdr:to>
      <xdr:col>55</xdr:col>
      <xdr:colOff>50800</xdr:colOff>
      <xdr:row>58</xdr:row>
      <xdr:rowOff>100569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85346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5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9713</xdr:rowOff>
    </xdr:from>
    <xdr:to>
      <xdr:col>50</xdr:col>
      <xdr:colOff>165100</xdr:colOff>
      <xdr:row>58</xdr:row>
      <xdr:rowOff>111313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102440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12959</xdr:rowOff>
    </xdr:from>
    <xdr:to>
      <xdr:col>46</xdr:col>
      <xdr:colOff>38100</xdr:colOff>
      <xdr:row>58</xdr:row>
      <xdr:rowOff>114559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105686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106822</xdr:rowOff>
    </xdr:from>
    <xdr:to>
      <xdr:col>41</xdr:col>
      <xdr:colOff>101600</xdr:colOff>
      <xdr:row>58</xdr:row>
      <xdr:rowOff>36972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28099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17576</xdr:rowOff>
    </xdr:from>
    <xdr:to>
      <xdr:col>36</xdr:col>
      <xdr:colOff>165100</xdr:colOff>
      <xdr:row>58</xdr:row>
      <xdr:rowOff>119176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110303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164438</xdr:rowOff>
    </xdr:from>
    <xdr:to>
      <xdr:col>55</xdr:col>
      <xdr:colOff>0</xdr:colOff>
      <xdr:row>79</xdr:row>
      <xdr:rowOff>1707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37538"/>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164438</xdr:rowOff>
    </xdr:from>
    <xdr:to>
      <xdr:col>50</xdr:col>
      <xdr:colOff>114300</xdr:colOff>
      <xdr:row>79</xdr:row>
      <xdr:rowOff>54318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37538"/>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54318</xdr:rowOff>
    </xdr:from>
    <xdr:to>
      <xdr:col>45</xdr:col>
      <xdr:colOff>177800</xdr:colOff>
      <xdr:row>79</xdr:row>
      <xdr:rowOff>77619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98868"/>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77471</xdr:rowOff>
    </xdr:from>
    <xdr:to>
      <xdr:col>41</xdr:col>
      <xdr:colOff>50800</xdr:colOff>
      <xdr:row>79</xdr:row>
      <xdr:rowOff>77619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622021"/>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122357</xdr:rowOff>
    </xdr:from>
    <xdr:to>
      <xdr:col>55</xdr:col>
      <xdr:colOff>50800</xdr:colOff>
      <xdr:row>79</xdr:row>
      <xdr:rowOff>52507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37284</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113638</xdr:rowOff>
    </xdr:from>
    <xdr:to>
      <xdr:col>50</xdr:col>
      <xdr:colOff>165100</xdr:colOff>
      <xdr:row>79</xdr:row>
      <xdr:rowOff>43788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34915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3518</xdr:rowOff>
    </xdr:from>
    <xdr:to>
      <xdr:col>46</xdr:col>
      <xdr:colOff>38100</xdr:colOff>
      <xdr:row>79</xdr:row>
      <xdr:rowOff>105118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96245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26819</xdr:rowOff>
    </xdr:from>
    <xdr:to>
      <xdr:col>41</xdr:col>
      <xdr:colOff>101600</xdr:colOff>
      <xdr:row>79</xdr:row>
      <xdr:rowOff>128419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119546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26671</xdr:rowOff>
    </xdr:from>
    <xdr:to>
      <xdr:col>36</xdr:col>
      <xdr:colOff>165100</xdr:colOff>
      <xdr:row>79</xdr:row>
      <xdr:rowOff>128271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119398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47036</xdr:rowOff>
    </xdr:from>
    <xdr:to>
      <xdr:col>55</xdr:col>
      <xdr:colOff>0</xdr:colOff>
      <xdr:row>99</xdr:row>
      <xdr:rowOff>71577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7020586"/>
          <a:ext cx="8382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48406</xdr:rowOff>
    </xdr:from>
    <xdr:to>
      <xdr:col>50</xdr:col>
      <xdr:colOff>114300</xdr:colOff>
      <xdr:row>99</xdr:row>
      <xdr:rowOff>71577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7021956"/>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67593</xdr:rowOff>
    </xdr:from>
    <xdr:to>
      <xdr:col>45</xdr:col>
      <xdr:colOff>177800</xdr:colOff>
      <xdr:row>99</xdr:row>
      <xdr:rowOff>48406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69693"/>
          <a:ext cx="889000" cy="15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64931</xdr:rowOff>
    </xdr:from>
    <xdr:to>
      <xdr:col>41</xdr:col>
      <xdr:colOff>50800</xdr:colOff>
      <xdr:row>98</xdr:row>
      <xdr:rowOff>67593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67031"/>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167686</xdr:rowOff>
    </xdr:from>
    <xdr:to>
      <xdr:col>55</xdr:col>
      <xdr:colOff>50800</xdr:colOff>
      <xdr:row>99</xdr:row>
      <xdr:rowOff>97836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82613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20777</xdr:rowOff>
    </xdr:from>
    <xdr:to>
      <xdr:col>50</xdr:col>
      <xdr:colOff>165100</xdr:colOff>
      <xdr:row>99</xdr:row>
      <xdr:rowOff>122377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113504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8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169056</xdr:rowOff>
    </xdr:from>
    <xdr:to>
      <xdr:col>46</xdr:col>
      <xdr:colOff>38100</xdr:colOff>
      <xdr:row>99</xdr:row>
      <xdr:rowOff>99206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90333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16793</xdr:rowOff>
    </xdr:from>
    <xdr:to>
      <xdr:col>41</xdr:col>
      <xdr:colOff>101600</xdr:colOff>
      <xdr:row>98</xdr:row>
      <xdr:rowOff>118393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109520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14131</xdr:rowOff>
    </xdr:from>
    <xdr:to>
      <xdr:col>36</xdr:col>
      <xdr:colOff>165100</xdr:colOff>
      <xdr:row>98</xdr:row>
      <xdr:rowOff>115731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106858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165417</xdr:rowOff>
    </xdr:from>
    <xdr:to>
      <xdr:col>85</xdr:col>
      <xdr:colOff>127000</xdr:colOff>
      <xdr:row>35</xdr:row>
      <xdr:rowOff>13303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994717"/>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13303</xdr:rowOff>
    </xdr:from>
    <xdr:to>
      <xdr:col>81</xdr:col>
      <xdr:colOff>50800</xdr:colOff>
      <xdr:row>35</xdr:row>
      <xdr:rowOff>42640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1405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42640</xdr:rowOff>
    </xdr:from>
    <xdr:to>
      <xdr:col>76</xdr:col>
      <xdr:colOff>114300</xdr:colOff>
      <xdr:row>35</xdr:row>
      <xdr:rowOff>103505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43390"/>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61214</xdr:rowOff>
    </xdr:from>
    <xdr:to>
      <xdr:col>71</xdr:col>
      <xdr:colOff>177800</xdr:colOff>
      <xdr:row>35</xdr:row>
      <xdr:rowOff>103505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6196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114617</xdr:rowOff>
    </xdr:from>
    <xdr:to>
      <xdr:col>85</xdr:col>
      <xdr:colOff>177800</xdr:colOff>
      <xdr:row>35</xdr:row>
      <xdr:rowOff>44767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137494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133953</xdr:rowOff>
    </xdr:from>
    <xdr:to>
      <xdr:col>81</xdr:col>
      <xdr:colOff>101600</xdr:colOff>
      <xdr:row>35</xdr:row>
      <xdr:rowOff>64103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80630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163290</xdr:rowOff>
    </xdr:from>
    <xdr:to>
      <xdr:col>76</xdr:col>
      <xdr:colOff>165100</xdr:colOff>
      <xdr:row>35</xdr:row>
      <xdr:rowOff>93440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84567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52705</xdr:rowOff>
    </xdr:from>
    <xdr:to>
      <xdr:col>72</xdr:col>
      <xdr:colOff>38100</xdr:colOff>
      <xdr:row>35</xdr:row>
      <xdr:rowOff>154305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145432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10414</xdr:rowOff>
    </xdr:from>
    <xdr:to>
      <xdr:col>67</xdr:col>
      <xdr:colOff>101600</xdr:colOff>
      <xdr:row>35</xdr:row>
      <xdr:rowOff>112014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128541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58662</xdr:rowOff>
    </xdr:from>
    <xdr:to>
      <xdr:col>85</xdr:col>
      <xdr:colOff>127000</xdr:colOff>
      <xdr:row>57</xdr:row>
      <xdr:rowOff>1168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9862"/>
          <a:ext cx="838200" cy="1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10495</xdr:rowOff>
    </xdr:from>
    <xdr:to>
      <xdr:col>81</xdr:col>
      <xdr:colOff>50800</xdr:colOff>
      <xdr:row>57</xdr:row>
      <xdr:rowOff>1168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11695"/>
          <a:ext cx="889000" cy="16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162583</xdr:rowOff>
    </xdr:from>
    <xdr:to>
      <xdr:col>76</xdr:col>
      <xdr:colOff>114300</xdr:colOff>
      <xdr:row>56</xdr:row>
      <xdr:rowOff>10495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92333"/>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162583</xdr:rowOff>
    </xdr:from>
    <xdr:to>
      <xdr:col>71</xdr:col>
      <xdr:colOff>177800</xdr:colOff>
      <xdr:row>56</xdr:row>
      <xdr:rowOff>53060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92333"/>
          <a:ext cx="889000" cy="6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7862</xdr:rowOff>
    </xdr:from>
    <xdr:to>
      <xdr:col>85</xdr:col>
      <xdr:colOff>177800</xdr:colOff>
      <xdr:row>56</xdr:row>
      <xdr:rowOff>109462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157739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121818</xdr:rowOff>
    </xdr:from>
    <xdr:to>
      <xdr:col>81</xdr:col>
      <xdr:colOff>101600</xdr:colOff>
      <xdr:row>57</xdr:row>
      <xdr:rowOff>51968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43095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131145</xdr:rowOff>
    </xdr:from>
    <xdr:to>
      <xdr:col>76</xdr:col>
      <xdr:colOff>165100</xdr:colOff>
      <xdr:row>56</xdr:row>
      <xdr:rowOff>61295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52422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111783</xdr:rowOff>
    </xdr:from>
    <xdr:to>
      <xdr:col>72</xdr:col>
      <xdr:colOff>38100</xdr:colOff>
      <xdr:row>56</xdr:row>
      <xdr:rowOff>41933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33060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2260</xdr:rowOff>
    </xdr:from>
    <xdr:to>
      <xdr:col>67</xdr:col>
      <xdr:colOff>101600</xdr:colOff>
      <xdr:row>56</xdr:row>
      <xdr:rowOff>103860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94987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37085</xdr:rowOff>
    </xdr:from>
    <xdr:to>
      <xdr:col>85</xdr:col>
      <xdr:colOff>127000</xdr:colOff>
      <xdr:row>79</xdr:row>
      <xdr:rowOff>38608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163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29845</xdr:rowOff>
    </xdr:from>
    <xdr:to>
      <xdr:col>81</xdr:col>
      <xdr:colOff>50800</xdr:colOff>
      <xdr:row>79</xdr:row>
      <xdr:rowOff>38608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43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15621</xdr:rowOff>
    </xdr:from>
    <xdr:to>
      <xdr:col>76</xdr:col>
      <xdr:colOff>114300</xdr:colOff>
      <xdr:row>79</xdr:row>
      <xdr:rowOff>29845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60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84962</xdr:rowOff>
    </xdr:from>
    <xdr:to>
      <xdr:col>71</xdr:col>
      <xdr:colOff>177800</xdr:colOff>
      <xdr:row>79</xdr:row>
      <xdr:rowOff>15621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86612"/>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157735</xdr:rowOff>
    </xdr:from>
    <xdr:to>
      <xdr:col>85</xdr:col>
      <xdr:colOff>177800</xdr:colOff>
      <xdr:row>79</xdr:row>
      <xdr:rowOff>87885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72662</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5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159258</xdr:rowOff>
    </xdr:from>
    <xdr:to>
      <xdr:col>81</xdr:col>
      <xdr:colOff>101600</xdr:colOff>
      <xdr:row>79</xdr:row>
      <xdr:rowOff>89408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80535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5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150495</xdr:rowOff>
    </xdr:from>
    <xdr:to>
      <xdr:col>76</xdr:col>
      <xdr:colOff>165100</xdr:colOff>
      <xdr:row>79</xdr:row>
      <xdr:rowOff>80645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71772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136271</xdr:rowOff>
    </xdr:from>
    <xdr:to>
      <xdr:col>72</xdr:col>
      <xdr:colOff>38100</xdr:colOff>
      <xdr:row>79</xdr:row>
      <xdr:rowOff>66421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57548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34162</xdr:rowOff>
    </xdr:from>
    <xdr:to>
      <xdr:col>67</xdr:col>
      <xdr:colOff>101600</xdr:colOff>
      <xdr:row>77</xdr:row>
      <xdr:rowOff>135762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152289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1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170104</xdr:rowOff>
    </xdr:from>
    <xdr:to>
      <xdr:col>85</xdr:col>
      <xdr:colOff>127000</xdr:colOff>
      <xdr:row>96</xdr:row>
      <xdr:rowOff>118763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57854"/>
          <a:ext cx="838200" cy="1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170104</xdr:rowOff>
    </xdr:from>
    <xdr:to>
      <xdr:col>81</xdr:col>
      <xdr:colOff>50800</xdr:colOff>
      <xdr:row>96</xdr:row>
      <xdr:rowOff>13151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57854"/>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13151</xdr:rowOff>
    </xdr:from>
    <xdr:to>
      <xdr:col>76</xdr:col>
      <xdr:colOff>114300</xdr:colOff>
      <xdr:row>96</xdr:row>
      <xdr:rowOff>87218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7235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87218</xdr:rowOff>
    </xdr:from>
    <xdr:to>
      <xdr:col>71</xdr:col>
      <xdr:colOff>177800</xdr:colOff>
      <xdr:row>96</xdr:row>
      <xdr:rowOff>146616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46418"/>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67963</xdr:rowOff>
    </xdr:from>
    <xdr:to>
      <xdr:col>85</xdr:col>
      <xdr:colOff>177800</xdr:colOff>
      <xdr:row>96</xdr:row>
      <xdr:rowOff>169563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46390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119304</xdr:rowOff>
    </xdr:from>
    <xdr:to>
      <xdr:col>81</xdr:col>
      <xdr:colOff>101600</xdr:colOff>
      <xdr:row>96</xdr:row>
      <xdr:rowOff>49454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40581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133801</xdr:rowOff>
    </xdr:from>
    <xdr:to>
      <xdr:col>76</xdr:col>
      <xdr:colOff>165100</xdr:colOff>
      <xdr:row>96</xdr:row>
      <xdr:rowOff>63951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55078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36418</xdr:rowOff>
    </xdr:from>
    <xdr:to>
      <xdr:col>72</xdr:col>
      <xdr:colOff>38100</xdr:colOff>
      <xdr:row>96</xdr:row>
      <xdr:rowOff>138018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129145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95816</xdr:rowOff>
    </xdr:from>
    <xdr:to>
      <xdr:col>67</xdr:col>
      <xdr:colOff>101600</xdr:colOff>
      <xdr:row>97</xdr:row>
      <xdr:rowOff>25966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民生費と衛生費が高く、総務費や商工費、労働費が低い特徴がある。その要因として、民生費は、生活保護費が類似団体より多いことや、待機児童解消に向けて民間保育施設の誘致等の子育て支援施策に注力していることがあげられる。衛生費については、類似団体平均値を大きく上回っていたが、富田林病院建替事業への補助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年度で終了したことにより、類似団体平均値との乖離幅は小さくなっている。そのほか、公債費は、令和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年度において市債の繰上償還を行っていないことから、前年度より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％減少し、類似団体平均値との乖離幅は大きくなっている。今後、公共施設の老朽化に伴う整備が控えており、公債費は増加する見込みであることから、市単独事業の見直しなど経常経費の縮減に取り組む。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市税等の増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歳入の一般財源が増加したことに加え、富田林病院建替事業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への補助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ことによる投資的経費の減等により、前年度と比較し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億円の増、標準財政規模に占める割合では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ポイントの増となり、財政調整基金残高も約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一方で、基金積立額の減や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地方債の繰上償還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を実施しなかったため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、実質単年度収支は標準財政規模に占める割合で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今後も、事務事業の見直し・統廃合など歳出の合理化等行財政改革を推進し、健全な行財政運営に努めていく。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年度は、水道事業会計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し、黒字額は全体として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今後も各連結対象会計において、使用料や保険料の見直しによる歳入の増加や、事業経費の見直しによる歳出の削減を検討していく。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年度に実施した起債の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繰上償還の影響で、元利償還金は減となったが、算入公債費等も減となったため、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今後控える新庁舎建設事業などで公債費が増加することが見込まれる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、一般会計の市債を繰上償還することや交付税算入される有利な起債を積極的に利用することで、実質公債費比率を低い水準で維持できるよう努める。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また公営企業債等繰入見込額と組合等負担等見込額の減により、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年度は財政調整基金の取崩しを行わず、公共施設整備基金についても積立額が取崩額を上回った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基準財政需要額算入見込額の減により、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全体として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将来負担比率が減少し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今後、老朽化した公共施設の更新が控えており比率が上昇することが見込まれることから、引き続き計画的な起債管理を行うなど、将来負担比率の急激な変動を抑制できるよう努める。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大阪府富田林市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前年度剰余金と基金利子収入を財政調整基金に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百万円、公共施設整備基金に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百万円積み立てた一方、新庁舎建設事業に充当する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ため、公共施設整備基金から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災害対応等への不測の事態への対応に加え、老朽化の進む公共施設の更新等に備えて、計画的な基金の運用を行う。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公共施設の整備資金の財源に充当。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職員退職手当基金：職員の退職手当の支給にかかる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財源に充当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地域福祉基金：高齢者福祉施策の財源に充当。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駅前整備基金：駅前の整備資金の財源に充当。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生活つなぎ資金貸付基金：生活つなぎ資金貸付金事業の財源に充当。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した一方で、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競艇配分金や普通交付税追加交付分等を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職員退職手当基金：今後の退職者の増加に向け、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百万円積立てたことにより増加。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公共施設整備基金：今後も、市庁舎などの施設建替を予定していることから取崩しが増える見込みであるが、事業費の精査、交付税</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算入のある起債や国・府の補助金を活用することにより、取崩しを最小限に抑えていく。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職員退職手当基金：引き続き計画的な積立て及び取崩しを行い、財政負担の平準化を図る。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年度は、前年度剰余金と基金利子を積み立て、基金残高は前年度より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災害の復旧等、予測できない事務又は事業に要する経費や市債の償還に要する費用に充てるなど、市財政の健全な運営に資するため、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前年度剰余金、及び基金利子を今後も積立てる。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46401557</v>
      </c>
      <c r="BO4" s="449"/>
      <c r="BP4" s="449"/>
      <c r="BQ4" s="449"/>
      <c r="BR4" s="449"/>
      <c r="BS4" s="449"/>
      <c r="BT4" s="449"/>
      <c r="BU4" s="450"/>
      <c r="BV4" s="448">
        <v>48565721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3.5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45231070</v>
      </c>
      <c r="BO5" s="420"/>
      <c r="BP5" s="420"/>
      <c r="BQ5" s="420"/>
      <c r="BR5" s="420"/>
      <c r="BS5" s="420"/>
      <c r="BT5" s="420"/>
      <c r="BU5" s="421"/>
      <c r="BV5" s="419">
        <v>47591131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91.8</v>
      </c>
      <c r="CU5" s="417"/>
      <c r="CV5" s="417"/>
      <c r="CW5" s="417"/>
      <c r="CX5" s="417"/>
      <c r="CY5" s="417"/>
      <c r="CZ5" s="417"/>
      <c r="DA5" s="418"/>
      <c r="DB5" s="416">
        <v>86.6</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1170487</v>
      </c>
      <c r="BO6" s="420"/>
      <c r="BP6" s="420"/>
      <c r="BQ6" s="420"/>
      <c r="BR6" s="420"/>
      <c r="BS6" s="420"/>
      <c r="BT6" s="420"/>
      <c r="BU6" s="421"/>
      <c r="BV6" s="419">
        <v>974590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92.7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207139</v>
      </c>
      <c r="BO7" s="420"/>
      <c r="BP7" s="420"/>
      <c r="BQ7" s="420"/>
      <c r="BR7" s="420"/>
      <c r="BS7" s="420"/>
      <c r="BT7" s="420"/>
      <c r="BU7" s="421"/>
      <c r="BV7" s="419">
        <v>118362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24258118</v>
      </c>
      <c r="CU7" s="420"/>
      <c r="CV7" s="420"/>
      <c r="CW7" s="420"/>
      <c r="CX7" s="420"/>
      <c r="CY7" s="420"/>
      <c r="CZ7" s="420"/>
      <c r="DA7" s="421"/>
      <c r="DB7" s="419">
        <v>24655671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963348</v>
      </c>
      <c r="BO8" s="420"/>
      <c r="BP8" s="420"/>
      <c r="BQ8" s="420"/>
      <c r="BR8" s="420"/>
      <c r="BS8" s="420"/>
      <c r="BT8" s="420"/>
      <c r="BU8" s="421"/>
      <c r="BV8" s="419">
        <v>856228</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0.63</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108699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107120</v>
      </c>
      <c r="BO9" s="420"/>
      <c r="BP9" s="420"/>
      <c r="BQ9" s="420"/>
      <c r="BR9" s="420"/>
      <c r="BS9" s="420"/>
      <c r="BT9" s="420"/>
      <c r="BU9" s="421"/>
      <c r="BV9" s="419">
        <v>153037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8.5</v>
      </c>
      <c r="CU9" s="417"/>
      <c r="CV9" s="417"/>
      <c r="CW9" s="417"/>
      <c r="CX9" s="417"/>
      <c r="CY9" s="417"/>
      <c r="CZ9" s="417"/>
      <c r="DA9" s="418"/>
      <c r="DB9" s="416">
        <v>10.6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113984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505600</v>
      </c>
      <c r="BO10" s="420"/>
      <c r="BP10" s="420"/>
      <c r="BQ10" s="420"/>
      <c r="BR10" s="420"/>
      <c r="BS10" s="420"/>
      <c r="BT10" s="420"/>
      <c r="BU10" s="421"/>
      <c r="BV10" s="419">
        <v>812320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104</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686067</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108105</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106125</v>
      </c>
      <c r="S13" s="507"/>
      <c r="T13" s="507"/>
      <c r="U13" s="507"/>
      <c r="V13" s="508"/>
      <c r="W13" s="509" t="s">
        <v>142</v>
      </c>
      <c r="X13" s="405"/>
      <c r="Y13" s="405"/>
      <c r="Z13" s="405"/>
      <c r="AA13" s="405"/>
      <c r="AB13" s="406"/>
      <c r="AC13" s="372">
        <v>674</v>
      </c>
      <c r="AD13" s="373"/>
      <c r="AE13" s="373"/>
      <c r="AF13" s="373"/>
      <c r="AG13" s="374"/>
      <c r="AH13" s="372">
        <v>691</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612720</v>
      </c>
      <c r="BO13" s="420"/>
      <c r="BP13" s="420"/>
      <c r="BQ13" s="420"/>
      <c r="BR13" s="420"/>
      <c r="BS13" s="420"/>
      <c r="BT13" s="420"/>
      <c r="BU13" s="421"/>
      <c r="BV13" s="419">
        <v>1651424</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-1.1000000000000001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108989</v>
      </c>
      <c r="S14" s="507"/>
      <c r="T14" s="507"/>
      <c r="U14" s="507"/>
      <c r="V14" s="508"/>
      <c r="W14" s="510"/>
      <c r="X14" s="408"/>
      <c r="Y14" s="408"/>
      <c r="Z14" s="408"/>
      <c r="AA14" s="408"/>
      <c r="AB14" s="409"/>
      <c r="AC14" s="499">
        <v>1.5</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140</v>
      </c>
      <c r="CU14" s="517"/>
      <c r="CV14" s="517"/>
      <c r="CW14" s="517"/>
      <c r="CX14" s="517"/>
      <c r="CY14" s="517"/>
      <c r="CZ14" s="517"/>
      <c r="DA14" s="518"/>
      <c r="DB14" s="516" t="s">
        <v>140</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141</v>
      </c>
      <c r="N15" s="504"/>
      <c r="O15" s="504"/>
      <c r="P15" s="504"/>
      <c r="Q15" s="505"/>
      <c r="R15" s="506">
        <v>107427</v>
      </c>
      <c r="S15" s="507"/>
      <c r="T15" s="507"/>
      <c r="U15" s="507"/>
      <c r="V15" s="508"/>
      <c r="W15" s="509" t="s">
        <v>149</v>
      </c>
      <c r="X15" s="405"/>
      <c r="Y15" s="405"/>
      <c r="Z15" s="405"/>
      <c r="AA15" s="405"/>
      <c r="AB15" s="406"/>
      <c r="AC15" s="372">
        <v>10603</v>
      </c>
      <c r="AD15" s="373"/>
      <c r="AE15" s="373"/>
      <c r="AF15" s="373"/>
      <c r="AG15" s="374"/>
      <c r="AH15" s="372">
        <v>11168</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12343891</v>
      </c>
      <c r="BO15" s="449"/>
      <c r="BP15" s="449"/>
      <c r="BQ15" s="449"/>
      <c r="BR15" s="449"/>
      <c r="BS15" s="449"/>
      <c r="BT15" s="449"/>
      <c r="BU15" s="450"/>
      <c r="BV15" s="448">
        <v>11821444</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23.6</v>
      </c>
      <c r="AD16" s="500"/>
      <c r="AE16" s="500"/>
      <c r="AF16" s="500"/>
      <c r="AG16" s="501"/>
      <c r="AH16" s="499">
        <v>24.1</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20362958</v>
      </c>
      <c r="BO16" s="420"/>
      <c r="BP16" s="420"/>
      <c r="BQ16" s="420"/>
      <c r="BR16" s="420"/>
      <c r="BS16" s="420"/>
      <c r="BT16" s="420"/>
      <c r="BU16" s="421"/>
      <c r="BV16" s="419">
        <v>19776179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33680</v>
      </c>
      <c r="AD17" s="373"/>
      <c r="AE17" s="373"/>
      <c r="AF17" s="373"/>
      <c r="AG17" s="374"/>
      <c r="AH17" s="372">
        <v>34423</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15764719</v>
      </c>
      <c r="BO17" s="420"/>
      <c r="BP17" s="420"/>
      <c r="BQ17" s="420"/>
      <c r="BR17" s="420"/>
      <c r="BS17" s="420"/>
      <c r="BT17" s="420"/>
      <c r="BU17" s="421"/>
      <c r="BV17" s="419">
        <v>15028694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39.72</v>
      </c>
      <c r="M18" s="472"/>
      <c r="N18" s="472"/>
      <c r="O18" s="472"/>
      <c r="P18" s="472"/>
      <c r="Q18" s="472"/>
      <c r="R18" s="473"/>
      <c r="S18" s="473"/>
      <c r="T18" s="473"/>
      <c r="U18" s="473"/>
      <c r="V18" s="474"/>
      <c r="W18" s="490"/>
      <c r="X18" s="491"/>
      <c r="Y18" s="491"/>
      <c r="Z18" s="491"/>
      <c r="AA18" s="491"/>
      <c r="AB18" s="515"/>
      <c r="AC18" s="389">
        <v>74.900000000000006</v>
      </c>
      <c r="AD18" s="390"/>
      <c r="AE18" s="390"/>
      <c r="AF18" s="390"/>
      <c r="AG18" s="475"/>
      <c r="AH18" s="389">
        <v>74.400000000000006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22503829</v>
      </c>
      <c r="BO18" s="420"/>
      <c r="BP18" s="420"/>
      <c r="BQ18" s="420"/>
      <c r="BR18" s="420"/>
      <c r="BS18" s="420"/>
      <c r="BT18" s="420"/>
      <c r="BU18" s="421"/>
      <c r="BV18" s="419">
        <v>22240107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2737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28313710</v>
      </c>
      <c r="BO19" s="420"/>
      <c r="BP19" s="420"/>
      <c r="BQ19" s="420"/>
      <c r="BR19" s="420"/>
      <c r="BS19" s="420"/>
      <c r="BT19" s="420"/>
      <c r="BU19" s="421"/>
      <c r="BV19" s="419">
        <v>29167282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45699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28968828</v>
      </c>
      <c r="BO22" s="449"/>
      <c r="BP22" s="449"/>
      <c r="BQ22" s="449"/>
      <c r="BR22" s="449"/>
      <c r="BS22" s="449"/>
      <c r="BT22" s="449"/>
      <c r="BU22" s="450"/>
      <c r="BV22" s="448">
        <v>30355893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23814702</v>
      </c>
      <c r="BO23" s="420"/>
      <c r="BP23" s="420"/>
      <c r="BQ23" s="420"/>
      <c r="BR23" s="420"/>
      <c r="BS23" s="420"/>
      <c r="BT23" s="420"/>
      <c r="BU23" s="421"/>
      <c r="BV23" s="419">
        <v>24914390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8080</v>
      </c>
      <c r="R24" s="373"/>
      <c r="S24" s="373"/>
      <c r="T24" s="373"/>
      <c r="U24" s="373"/>
      <c r="V24" s="374"/>
      <c r="W24" s="462"/>
      <c r="X24" s="399"/>
      <c r="Y24" s="400"/>
      <c r="Z24" s="375" t="s">
        <v>174</v>
      </c>
      <c r="AA24" s="376"/>
      <c r="AB24" s="376"/>
      <c r="AC24" s="376"/>
      <c r="AD24" s="376"/>
      <c r="AE24" s="376"/>
      <c r="AF24" s="376"/>
      <c r="AG24" s="377"/>
      <c r="AH24" s="372">
        <v>794</v>
      </c>
      <c r="AI24" s="373"/>
      <c r="AJ24" s="373"/>
      <c r="AK24" s="373"/>
      <c r="AL24" s="374"/>
      <c r="AM24" s="372">
        <v>2455048</v>
      </c>
      <c r="AN24" s="373"/>
      <c r="AO24" s="373"/>
      <c r="AP24" s="373"/>
      <c r="AQ24" s="373"/>
      <c r="AR24" s="374"/>
      <c r="AS24" s="372">
        <v>3092</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13319619</v>
      </c>
      <c r="BO24" s="420"/>
      <c r="BP24" s="420"/>
      <c r="BQ24" s="420"/>
      <c r="BR24" s="420"/>
      <c r="BS24" s="420"/>
      <c r="BT24" s="420"/>
      <c r="BU24" s="421"/>
      <c r="BV24" s="419">
        <v>14019278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2</v>
      </c>
      <c r="M25" s="373"/>
      <c r="N25" s="373"/>
      <c r="O25" s="373"/>
      <c r="P25" s="374"/>
      <c r="Q25" s="372">
        <v>7560</v>
      </c>
      <c r="R25" s="373"/>
      <c r="S25" s="373"/>
      <c r="T25" s="373"/>
      <c r="U25" s="373"/>
      <c r="V25" s="374"/>
      <c r="W25" s="462"/>
      <c r="X25" s="399"/>
      <c r="Y25" s="400"/>
      <c r="Z25" s="375" t="s">
        <v>177</v>
      </c>
      <c r="AA25" s="376"/>
      <c r="AB25" s="376"/>
      <c r="AC25" s="376"/>
      <c r="AD25" s="376"/>
      <c r="AE25" s="376"/>
      <c r="AF25" s="376"/>
      <c r="AG25" s="377"/>
      <c r="AH25" s="372">
        <v>163</v>
      </c>
      <c r="AI25" s="373"/>
      <c r="AJ25" s="373"/>
      <c r="AK25" s="373"/>
      <c r="AL25" s="374"/>
      <c r="AM25" s="372">
        <v>502203</v>
      </c>
      <c r="AN25" s="373"/>
      <c r="AO25" s="373"/>
      <c r="AP25" s="373"/>
      <c r="AQ25" s="373"/>
      <c r="AR25" s="374"/>
      <c r="AS25" s="372">
        <v>3081</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3565896</v>
      </c>
      <c r="BO25" s="449"/>
      <c r="BP25" s="449"/>
      <c r="BQ25" s="449"/>
      <c r="BR25" s="449"/>
      <c r="BS25" s="449"/>
      <c r="BT25" s="449"/>
      <c r="BU25" s="450"/>
      <c r="BV25" s="448">
        <v>4035111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6660</v>
      </c>
      <c r="R26" s="373"/>
      <c r="S26" s="373"/>
      <c r="T26" s="373"/>
      <c r="U26" s="373"/>
      <c r="V26" s="374"/>
      <c r="W26" s="462"/>
      <c r="X26" s="399"/>
      <c r="Y26" s="400"/>
      <c r="Z26" s="375" t="s">
        <v>180</v>
      </c>
      <c r="AA26" s="430"/>
      <c r="AB26" s="430"/>
      <c r="AC26" s="430"/>
      <c r="AD26" s="430"/>
      <c r="AE26" s="430"/>
      <c r="AF26" s="430"/>
      <c r="AG26" s="431"/>
      <c r="AH26" s="372">
        <v>13</v>
      </c>
      <c r="AI26" s="373"/>
      <c r="AJ26" s="373"/>
      <c r="AK26" s="373"/>
      <c r="AL26" s="374"/>
      <c r="AM26" s="372">
        <v>41769</v>
      </c>
      <c r="AN26" s="373"/>
      <c r="AO26" s="373"/>
      <c r="AP26" s="373"/>
      <c r="AQ26" s="373"/>
      <c r="AR26" s="374"/>
      <c r="AS26" s="372">
        <v>3213</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331794</v>
      </c>
      <c r="BO26" s="420"/>
      <c r="BP26" s="420"/>
      <c r="BQ26" s="420"/>
      <c r="BR26" s="420"/>
      <c r="BS26" s="420"/>
      <c r="BT26" s="420"/>
      <c r="BU26" s="421"/>
      <c r="BV26" s="419">
        <v>257485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7000</v>
      </c>
      <c r="R27" s="373"/>
      <c r="S27" s="373"/>
      <c r="T27" s="373"/>
      <c r="U27" s="373"/>
      <c r="V27" s="374"/>
      <c r="W27" s="462"/>
      <c r="X27" s="399"/>
      <c r="Y27" s="400"/>
      <c r="Z27" s="375" t="s">
        <v>183</v>
      </c>
      <c r="AA27" s="376"/>
      <c r="AB27" s="376"/>
      <c r="AC27" s="376"/>
      <c r="AD27" s="376"/>
      <c r="AE27" s="376"/>
      <c r="AF27" s="376"/>
      <c r="AG27" s="377"/>
      <c r="AH27" s="372">
        <v>47</v>
      </c>
      <c r="AI27" s="373"/>
      <c r="AJ27" s="373"/>
      <c r="AK27" s="373"/>
      <c r="AL27" s="374"/>
      <c r="AM27" s="372">
        <v>169814</v>
      </c>
      <c r="AN27" s="373"/>
      <c r="AO27" s="373"/>
      <c r="AP27" s="373"/>
      <c r="AQ27" s="373"/>
      <c r="AR27" s="374"/>
      <c r="AS27" s="372">
        <v>3613</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140</v>
      </c>
      <c r="BO27" s="454"/>
      <c r="BP27" s="454"/>
      <c r="BQ27" s="454"/>
      <c r="BR27" s="454"/>
      <c r="BS27" s="454"/>
      <c r="BT27" s="454"/>
      <c r="BU27" s="455"/>
      <c r="BV27" s="453" t="s">
        <v>185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6500</v>
      </c>
      <c r="R28" s="373"/>
      <c r="S28" s="373"/>
      <c r="T28" s="373"/>
      <c r="U28" s="373"/>
      <c r="V28" s="374"/>
      <c r="W28" s="462"/>
      <c r="X28" s="399"/>
      <c r="Y28" s="400"/>
      <c r="Z28" s="375" t="s">
        <v>187</v>
      </c>
      <c r="AA28" s="376"/>
      <c r="AB28" s="376"/>
      <c r="AC28" s="376"/>
      <c r="AD28" s="376"/>
      <c r="AE28" s="376"/>
      <c r="AF28" s="376"/>
      <c r="AG28" s="377"/>
      <c r="AH28" s="372" t="s">
        <v>140</v>
      </c>
      <c r="AI28" s="373"/>
      <c r="AJ28" s="373"/>
      <c r="AK28" s="373"/>
      <c r="AL28" s="374"/>
      <c r="AM28" s="372" t="s">
        <v>130</v>
      </c>
      <c r="AN28" s="373"/>
      <c r="AO28" s="373"/>
      <c r="AP28" s="373"/>
      <c r="AQ28" s="373"/>
      <c r="AR28" s="374"/>
      <c r="AS28" s="372" t="s">
        <v>185</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4665034</v>
      </c>
      <c r="BO28" s="449"/>
      <c r="BP28" s="449"/>
      <c r="BQ28" s="449"/>
      <c r="BR28" s="449"/>
      <c r="BS28" s="449"/>
      <c r="BT28" s="449"/>
      <c r="BU28" s="450"/>
      <c r="BV28" s="448">
        <v>4159434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16</v>
      </c>
      <c r="M29" s="373"/>
      <c r="N29" s="373"/>
      <c r="O29" s="373"/>
      <c r="P29" s="374"/>
      <c r="Q29" s="372">
        <v>6100</v>
      </c>
      <c r="R29" s="373"/>
      <c r="S29" s="373"/>
      <c r="T29" s="373"/>
      <c r="U29" s="373"/>
      <c r="V29" s="374"/>
      <c r="W29" s="463"/>
      <c r="X29" s="464"/>
      <c r="Y29" s="465"/>
      <c r="Z29" s="375" t="s">
        <v>190</v>
      </c>
      <c r="AA29" s="376"/>
      <c r="AB29" s="376"/>
      <c r="AC29" s="376"/>
      <c r="AD29" s="376"/>
      <c r="AE29" s="376"/>
      <c r="AF29" s="376"/>
      <c r="AG29" s="377"/>
      <c r="AH29" s="372">
        <v>841</v>
      </c>
      <c r="AI29" s="373"/>
      <c r="AJ29" s="373"/>
      <c r="AK29" s="373"/>
      <c r="AL29" s="374"/>
      <c r="AM29" s="372">
        <v>2624862</v>
      </c>
      <c r="AN29" s="373"/>
      <c r="AO29" s="373"/>
      <c r="AP29" s="373"/>
      <c r="AQ29" s="373"/>
      <c r="AR29" s="374"/>
      <c r="AS29" s="372">
        <v>3121</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t="s">
        <v>185</v>
      </c>
      <c r="BO29" s="420"/>
      <c r="BP29" s="420"/>
      <c r="BQ29" s="420"/>
      <c r="BR29" s="420"/>
      <c r="BS29" s="420"/>
      <c r="BT29" s="420"/>
      <c r="BU29" s="421"/>
      <c r="BV29" s="419" t="s">
        <v>140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7654123</v>
      </c>
      <c r="BO30" s="454"/>
      <c r="BP30" s="454"/>
      <c r="BQ30" s="454"/>
      <c r="BR30" s="454"/>
      <c r="BS30" s="454"/>
      <c r="BT30" s="454"/>
      <c r="BU30" s="455"/>
      <c r="BV30" s="453">
        <v>7016662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199</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201</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大阪府後期高齢者医療広域連合（一般会計）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富田林市文化振興事業団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南河内広域行政共同処理事業特別会計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大阪府後期高齢者医療広域連合（後期高齢者医療特別会計）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富田林市公園緑化協会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大阪広域水道企業団（水道事業会計）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富田林学校給食</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大阪広域水道企業団（工業用水道事業会計）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南河内環境事業組合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大阪府都市競艇企業団（モーターボート競走事業会計）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rRF7z/Cg4Pt+UBeuP2vFCX/kuV+Kc+B8Ph4TDXnYvLfB/PCgkzA8qzl6CMzJlKIOylgj8oQUY8sbHM3/qK2Vw==" saltValue="yzILouXLlYilHvKRZACH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231</v>
      </c>
      <c r="C5" s="680"/>
      <c r="D5" s="680"/>
      <c r="E5" s="680"/>
      <c r="F5" s="680"/>
      <c r="G5" s="680"/>
      <c r="H5" s="680"/>
      <c r="I5" s="680"/>
      <c r="J5" s="680"/>
      <c r="K5" s="680"/>
      <c r="L5" s="680"/>
      <c r="M5" s="680"/>
      <c r="N5" s="680"/>
      <c r="O5" s="680"/>
      <c r="P5" s="680"/>
      <c r="Q5" s="681"/>
      <c r="R5" s="676">
        <v>13593043</v>
      </c>
      <c r="S5" s="677"/>
      <c r="T5" s="677"/>
      <c r="U5" s="677"/>
      <c r="V5" s="677"/>
      <c r="W5" s="677"/>
      <c r="X5" s="677"/>
      <c r="Y5" s="702"/>
      <c r="Z5" s="715">
        <v>29.3</v>
      </c>
      <c r="AA5" s="715"/>
      <c r="AB5" s="715"/>
      <c r="AC5" s="715"/>
      <c r="AD5" s="716">
        <v>12607865</v>
      </c>
      <c r="AE5" s="716"/>
      <c r="AF5" s="716"/>
      <c r="AG5" s="716"/>
      <c r="AH5" s="716"/>
      <c r="AI5" s="716"/>
      <c r="AJ5" s="716"/>
      <c r="AK5" s="716"/>
      <c r="AL5" s="703">
        <v>52.3</v>
      </c>
      <c r="AM5" s="685"/>
      <c r="AN5" s="685"/>
      <c r="AO5" s="704"/>
      <c r="AP5" s="679" t="s">
        <v>232</v>
      </c>
      <c r="AQ5" s="680"/>
      <c r="AR5" s="680"/>
      <c r="AS5" s="680"/>
      <c r="AT5" s="680"/>
      <c r="AU5" s="680"/>
      <c r="AV5" s="680"/>
      <c r="AW5" s="680"/>
      <c r="AX5" s="680"/>
      <c r="AY5" s="680"/>
      <c r="AZ5" s="680"/>
      <c r="BA5" s="680"/>
      <c r="BB5" s="680"/>
      <c r="BC5" s="680"/>
      <c r="BD5" s="680"/>
      <c r="BE5" s="680"/>
      <c r="BF5" s="681"/>
      <c r="BG5" s="621">
        <v>12604865</v>
      </c>
      <c r="BH5" s="622"/>
      <c r="BI5" s="622"/>
      <c r="BJ5" s="622"/>
      <c r="BK5" s="622"/>
      <c r="BL5" s="622"/>
      <c r="BM5" s="622"/>
      <c r="BN5" s="623"/>
      <c r="BO5" s="659">
        <v>92.7</v>
      </c>
      <c r="BP5" s="659"/>
      <c r="BQ5" s="659"/>
      <c r="BR5" s="659"/>
      <c r="BS5" s="660">
        <v>30119</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
      <c r="B6" s="618" t="s">
        <v>236</v>
      </c>
      <c r="C6" s="619"/>
      <c r="D6" s="619"/>
      <c r="E6" s="619"/>
      <c r="F6" s="619"/>
      <c r="G6" s="619"/>
      <c r="H6" s="619"/>
      <c r="I6" s="619"/>
      <c r="J6" s="619"/>
      <c r="K6" s="619"/>
      <c r="L6" s="619"/>
      <c r="M6" s="619"/>
      <c r="N6" s="619"/>
      <c r="O6" s="619"/>
      <c r="P6" s="619"/>
      <c r="Q6" s="620"/>
      <c r="R6" s="621">
        <v>208029</v>
      </c>
      <c r="S6" s="622"/>
      <c r="T6" s="622"/>
      <c r="U6" s="622"/>
      <c r="V6" s="622"/>
      <c r="W6" s="622"/>
      <c r="X6" s="622"/>
      <c r="Y6" s="623"/>
      <c r="Z6" s="659">
        <v>0.4</v>
      </c>
      <c r="AA6" s="659"/>
      <c r="AB6" s="659"/>
      <c r="AC6" s="659"/>
      <c r="AD6" s="660">
        <v>208029</v>
      </c>
      <c r="AE6" s="660"/>
      <c r="AF6" s="660"/>
      <c r="AG6" s="660"/>
      <c r="AH6" s="660"/>
      <c r="AI6" s="660"/>
      <c r="AJ6" s="660"/>
      <c r="AK6" s="660"/>
      <c r="AL6" s="624">
        <v>0.9</v>
      </c>
      <c r="AM6" s="625"/>
      <c r="AN6" s="625"/>
      <c r="AO6" s="661"/>
      <c r="AP6" s="618" t="s">
        <v>237</v>
      </c>
      <c r="AQ6" s="619"/>
      <c r="AR6" s="619"/>
      <c r="AS6" s="619"/>
      <c r="AT6" s="619"/>
      <c r="AU6" s="619"/>
      <c r="AV6" s="619"/>
      <c r="AW6" s="619"/>
      <c r="AX6" s="619"/>
      <c r="AY6" s="619"/>
      <c r="AZ6" s="619"/>
      <c r="BA6" s="619"/>
      <c r="BB6" s="619"/>
      <c r="BC6" s="619"/>
      <c r="BD6" s="619"/>
      <c r="BE6" s="619"/>
      <c r="BF6" s="620"/>
      <c r="BG6" s="621">
        <v>12604865</v>
      </c>
      <c r="BH6" s="622"/>
      <c r="BI6" s="622"/>
      <c r="BJ6" s="622"/>
      <c r="BK6" s="622"/>
      <c r="BL6" s="622"/>
      <c r="BM6" s="622"/>
      <c r="BN6" s="623"/>
      <c r="BO6" s="659">
        <v>92.7</v>
      </c>
      <c r="BP6" s="659"/>
      <c r="BQ6" s="659"/>
      <c r="BR6" s="659"/>
      <c r="BS6" s="660">
        <v>30119</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308634</v>
      </c>
      <c r="CS6" s="622"/>
      <c r="CT6" s="622"/>
      <c r="CU6" s="622"/>
      <c r="CV6" s="622"/>
      <c r="CW6" s="622"/>
      <c r="CX6" s="622"/>
      <c r="CY6" s="623"/>
      <c r="CZ6" s="703">
        <v>0.7</v>
      </c>
      <c r="DA6" s="685"/>
      <c r="DB6" s="685"/>
      <c r="DC6" s="705"/>
      <c r="DD6" s="627" t="s">
        <v>130</v>
      </c>
      <c r="DE6" s="622"/>
      <c r="DF6" s="622"/>
      <c r="DG6" s="622"/>
      <c r="DH6" s="622"/>
      <c r="DI6" s="622"/>
      <c r="DJ6" s="622"/>
      <c r="DK6" s="622"/>
      <c r="DL6" s="622"/>
      <c r="DM6" s="622"/>
      <c r="DN6" s="622"/>
      <c r="DO6" s="622"/>
      <c r="DP6" s="623"/>
      <c r="DQ6" s="627">
        <v>308594</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15186</v>
      </c>
      <c r="S7" s="622"/>
      <c r="T7" s="622"/>
      <c r="U7" s="622"/>
      <c r="V7" s="622"/>
      <c r="W7" s="622"/>
      <c r="X7" s="622"/>
      <c r="Y7" s="623"/>
      <c r="Z7" s="659">
        <v>0</v>
      </c>
      <c r="AA7" s="659"/>
      <c r="AB7" s="659"/>
      <c r="AC7" s="659"/>
      <c r="AD7" s="660">
        <v>15186</v>
      </c>
      <c r="AE7" s="660"/>
      <c r="AF7" s="660"/>
      <c r="AG7" s="660"/>
      <c r="AH7" s="660"/>
      <c r="AI7" s="660"/>
      <c r="AJ7" s="660"/>
      <c r="AK7" s="660"/>
      <c r="AL7" s="624">
        <v>0.1</v>
      </c>
      <c r="AM7" s="625"/>
      <c r="AN7" s="625"/>
      <c r="AO7" s="661"/>
      <c r="AP7" s="618" t="s">
        <v>240</v>
      </c>
      <c r="AQ7" s="619"/>
      <c r="AR7" s="619"/>
      <c r="AS7" s="619"/>
      <c r="AT7" s="619"/>
      <c r="AU7" s="619"/>
      <c r="AV7" s="619"/>
      <c r="AW7" s="619"/>
      <c r="AX7" s="619"/>
      <c r="AY7" s="619"/>
      <c r="AZ7" s="619"/>
      <c r="BA7" s="619"/>
      <c r="BB7" s="619"/>
      <c r="BC7" s="619"/>
      <c r="BD7" s="619"/>
      <c r="BE7" s="619"/>
      <c r="BF7" s="620"/>
      <c r="BG7" s="621">
        <v>6456568</v>
      </c>
      <c r="BH7" s="622"/>
      <c r="BI7" s="622"/>
      <c r="BJ7" s="622"/>
      <c r="BK7" s="622"/>
      <c r="BL7" s="622"/>
      <c r="BM7" s="622"/>
      <c r="BN7" s="623"/>
      <c r="BO7" s="659">
        <v>47.5</v>
      </c>
      <c r="BP7" s="659"/>
      <c r="BQ7" s="659"/>
      <c r="BR7" s="659"/>
      <c r="BS7" s="660">
        <v>30119</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4795675</v>
      </c>
      <c r="CS7" s="622"/>
      <c r="CT7" s="622"/>
      <c r="CU7" s="622"/>
      <c r="CV7" s="622"/>
      <c r="CW7" s="622"/>
      <c r="CX7" s="622"/>
      <c r="CY7" s="623"/>
      <c r="CZ7" s="659">
        <v>10.6</v>
      </c>
      <c r="DA7" s="659"/>
      <c r="DB7" s="659"/>
      <c r="DC7" s="659"/>
      <c r="DD7" s="627">
        <v>420566</v>
      </c>
      <c r="DE7" s="622"/>
      <c r="DF7" s="622"/>
      <c r="DG7" s="622"/>
      <c r="DH7" s="622"/>
      <c r="DI7" s="622"/>
      <c r="DJ7" s="622"/>
      <c r="DK7" s="622"/>
      <c r="DL7" s="622"/>
      <c r="DM7" s="622"/>
      <c r="DN7" s="622"/>
      <c r="DO7" s="622"/>
      <c r="DP7" s="623"/>
      <c r="DQ7" s="627">
        <v>3880501</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126623</v>
      </c>
      <c r="S8" s="622"/>
      <c r="T8" s="622"/>
      <c r="U8" s="622"/>
      <c r="V8" s="622"/>
      <c r="W8" s="622"/>
      <c r="X8" s="622"/>
      <c r="Y8" s="623"/>
      <c r="Z8" s="659">
        <v>0.3</v>
      </c>
      <c r="AA8" s="659"/>
      <c r="AB8" s="659"/>
      <c r="AC8" s="659"/>
      <c r="AD8" s="660">
        <v>126623</v>
      </c>
      <c r="AE8" s="660"/>
      <c r="AF8" s="660"/>
      <c r="AG8" s="660"/>
      <c r="AH8" s="660"/>
      <c r="AI8" s="660"/>
      <c r="AJ8" s="660"/>
      <c r="AK8" s="660"/>
      <c r="AL8" s="624">
        <v>0.5</v>
      </c>
      <c r="AM8" s="625"/>
      <c r="AN8" s="625"/>
      <c r="AO8" s="661"/>
      <c r="AP8" s="618" t="s">
        <v>243</v>
      </c>
      <c r="AQ8" s="619"/>
      <c r="AR8" s="619"/>
      <c r="AS8" s="619"/>
      <c r="AT8" s="619"/>
      <c r="AU8" s="619"/>
      <c r="AV8" s="619"/>
      <c r="AW8" s="619"/>
      <c r="AX8" s="619"/>
      <c r="AY8" s="619"/>
      <c r="AZ8" s="619"/>
      <c r="BA8" s="619"/>
      <c r="BB8" s="619"/>
      <c r="BC8" s="619"/>
      <c r="BD8" s="619"/>
      <c r="BE8" s="619"/>
      <c r="BF8" s="620"/>
      <c r="BG8" s="621">
        <v>183411</v>
      </c>
      <c r="BH8" s="622"/>
      <c r="BI8" s="622"/>
      <c r="BJ8" s="622"/>
      <c r="BK8" s="622"/>
      <c r="BL8" s="622"/>
      <c r="BM8" s="622"/>
      <c r="BN8" s="623"/>
      <c r="BO8" s="659">
        <v>1.3</v>
      </c>
      <c r="BP8" s="659"/>
      <c r="BQ8" s="659"/>
      <c r="BR8" s="659"/>
      <c r="BS8" s="660" t="s">
        <v>244</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23171642</v>
      </c>
      <c r="CS8" s="622"/>
      <c r="CT8" s="622"/>
      <c r="CU8" s="622"/>
      <c r="CV8" s="622"/>
      <c r="CW8" s="622"/>
      <c r="CX8" s="622"/>
      <c r="CY8" s="623"/>
      <c r="CZ8" s="659">
        <v>51.2</v>
      </c>
      <c r="DA8" s="659"/>
      <c r="DB8" s="659"/>
      <c r="DC8" s="659"/>
      <c r="DD8" s="627">
        <v>426506</v>
      </c>
      <c r="DE8" s="622"/>
      <c r="DF8" s="622"/>
      <c r="DG8" s="622"/>
      <c r="DH8" s="622"/>
      <c r="DI8" s="622"/>
      <c r="DJ8" s="622"/>
      <c r="DK8" s="622"/>
      <c r="DL8" s="622"/>
      <c r="DM8" s="622"/>
      <c r="DN8" s="622"/>
      <c r="DO8" s="622"/>
      <c r="DP8" s="623"/>
      <c r="DQ8" s="627">
        <v>10344553</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90470</v>
      </c>
      <c r="S9" s="622"/>
      <c r="T9" s="622"/>
      <c r="U9" s="622"/>
      <c r="V9" s="622"/>
      <c r="W9" s="622"/>
      <c r="X9" s="622"/>
      <c r="Y9" s="623"/>
      <c r="Z9" s="659">
        <v>0.2</v>
      </c>
      <c r="AA9" s="659"/>
      <c r="AB9" s="659"/>
      <c r="AC9" s="659"/>
      <c r="AD9" s="660">
        <v>90470</v>
      </c>
      <c r="AE9" s="660"/>
      <c r="AF9" s="660"/>
      <c r="AG9" s="660"/>
      <c r="AH9" s="660"/>
      <c r="AI9" s="660"/>
      <c r="AJ9" s="660"/>
      <c r="AK9" s="660"/>
      <c r="AL9" s="624">
        <v>0.4</v>
      </c>
      <c r="AM9" s="625"/>
      <c r="AN9" s="625"/>
      <c r="AO9" s="661"/>
      <c r="AP9" s="618" t="s">
        <v>247</v>
      </c>
      <c r="AQ9" s="619"/>
      <c r="AR9" s="619"/>
      <c r="AS9" s="619"/>
      <c r="AT9" s="619"/>
      <c r="AU9" s="619"/>
      <c r="AV9" s="619"/>
      <c r="AW9" s="619"/>
      <c r="AX9" s="619"/>
      <c r="AY9" s="619"/>
      <c r="AZ9" s="619"/>
      <c r="BA9" s="619"/>
      <c r="BB9" s="619"/>
      <c r="BC9" s="619"/>
      <c r="BD9" s="619"/>
      <c r="BE9" s="619"/>
      <c r="BF9" s="620"/>
      <c r="BG9" s="621">
        <v>5750843</v>
      </c>
      <c r="BH9" s="622"/>
      <c r="BI9" s="622"/>
      <c r="BJ9" s="622"/>
      <c r="BK9" s="622"/>
      <c r="BL9" s="622"/>
      <c r="BM9" s="622"/>
      <c r="BN9" s="623"/>
      <c r="BO9" s="659">
        <v>42.3</v>
      </c>
      <c r="BP9" s="659"/>
      <c r="BQ9" s="659"/>
      <c r="BR9" s="659"/>
      <c r="BS9" s="660" t="s">
        <v>244</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5306225</v>
      </c>
      <c r="CS9" s="622"/>
      <c r="CT9" s="622"/>
      <c r="CU9" s="622"/>
      <c r="CV9" s="622"/>
      <c r="CW9" s="622"/>
      <c r="CX9" s="622"/>
      <c r="CY9" s="623"/>
      <c r="CZ9" s="659">
        <v>11.7</v>
      </c>
      <c r="DA9" s="659"/>
      <c r="DB9" s="659"/>
      <c r="DC9" s="659"/>
      <c r="DD9" s="627">
        <v>23417</v>
      </c>
      <c r="DE9" s="622"/>
      <c r="DF9" s="622"/>
      <c r="DG9" s="622"/>
      <c r="DH9" s="622"/>
      <c r="DI9" s="622"/>
      <c r="DJ9" s="622"/>
      <c r="DK9" s="622"/>
      <c r="DL9" s="622"/>
      <c r="DM9" s="622"/>
      <c r="DN9" s="622"/>
      <c r="DO9" s="622"/>
      <c r="DP9" s="623"/>
      <c r="DQ9" s="627">
        <v>2970329</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244</v>
      </c>
      <c r="S10" s="622"/>
      <c r="T10" s="622"/>
      <c r="U10" s="622"/>
      <c r="V10" s="622"/>
      <c r="W10" s="622"/>
      <c r="X10" s="622"/>
      <c r="Y10" s="623"/>
      <c r="Z10" s="659" t="s">
        <v>244</v>
      </c>
      <c r="AA10" s="659"/>
      <c r="AB10" s="659"/>
      <c r="AC10" s="659"/>
      <c r="AD10" s="660" t="s">
        <v>244</v>
      </c>
      <c r="AE10" s="660"/>
      <c r="AF10" s="660"/>
      <c r="AG10" s="660"/>
      <c r="AH10" s="660"/>
      <c r="AI10" s="660"/>
      <c r="AJ10" s="660"/>
      <c r="AK10" s="660"/>
      <c r="AL10" s="624" t="s">
        <v>244</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205965</v>
      </c>
      <c r="BH10" s="622"/>
      <c r="BI10" s="622"/>
      <c r="BJ10" s="622"/>
      <c r="BK10" s="622"/>
      <c r="BL10" s="622"/>
      <c r="BM10" s="622"/>
      <c r="BN10" s="623"/>
      <c r="BO10" s="659">
        <v>1.5</v>
      </c>
      <c r="BP10" s="659"/>
      <c r="BQ10" s="659"/>
      <c r="BR10" s="659"/>
      <c r="BS10" s="660" t="s">
        <v>130</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25087</v>
      </c>
      <c r="CS10" s="622"/>
      <c r="CT10" s="622"/>
      <c r="CU10" s="622"/>
      <c r="CV10" s="622"/>
      <c r="CW10" s="622"/>
      <c r="CX10" s="622"/>
      <c r="CY10" s="623"/>
      <c r="CZ10" s="659">
        <v>0.1</v>
      </c>
      <c r="DA10" s="659"/>
      <c r="DB10" s="659"/>
      <c r="DC10" s="659"/>
      <c r="DD10" s="627" t="s">
        <v>130</v>
      </c>
      <c r="DE10" s="622"/>
      <c r="DF10" s="622"/>
      <c r="DG10" s="622"/>
      <c r="DH10" s="622"/>
      <c r="DI10" s="622"/>
      <c r="DJ10" s="622"/>
      <c r="DK10" s="622"/>
      <c r="DL10" s="622"/>
      <c r="DM10" s="622"/>
      <c r="DN10" s="622"/>
      <c r="DO10" s="622"/>
      <c r="DP10" s="623"/>
      <c r="DQ10" s="627">
        <v>23753</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2456354</v>
      </c>
      <c r="S11" s="622"/>
      <c r="T11" s="622"/>
      <c r="U11" s="622"/>
      <c r="V11" s="622"/>
      <c r="W11" s="622"/>
      <c r="X11" s="622"/>
      <c r="Y11" s="623"/>
      <c r="Z11" s="624">
        <v>5.3</v>
      </c>
      <c r="AA11" s="625"/>
      <c r="AB11" s="625"/>
      <c r="AC11" s="626"/>
      <c r="AD11" s="627">
        <v>2456354</v>
      </c>
      <c r="AE11" s="622"/>
      <c r="AF11" s="622"/>
      <c r="AG11" s="622"/>
      <c r="AH11" s="622"/>
      <c r="AI11" s="622"/>
      <c r="AJ11" s="622"/>
      <c r="AK11" s="623"/>
      <c r="AL11" s="624">
        <v>10.199999999999999</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316349</v>
      </c>
      <c r="BH11" s="622"/>
      <c r="BI11" s="622"/>
      <c r="BJ11" s="622"/>
      <c r="BK11" s="622"/>
      <c r="BL11" s="622"/>
      <c r="BM11" s="622"/>
      <c r="BN11" s="623"/>
      <c r="BO11" s="659">
        <v>2.2999999999999998</v>
      </c>
      <c r="BP11" s="659"/>
      <c r="BQ11" s="659"/>
      <c r="BR11" s="659"/>
      <c r="BS11" s="660">
        <v>30119</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212619</v>
      </c>
      <c r="CS11" s="622"/>
      <c r="CT11" s="622"/>
      <c r="CU11" s="622"/>
      <c r="CV11" s="622"/>
      <c r="CW11" s="622"/>
      <c r="CX11" s="622"/>
      <c r="CY11" s="623"/>
      <c r="CZ11" s="659">
        <v>0.5</v>
      </c>
      <c r="DA11" s="659"/>
      <c r="DB11" s="659"/>
      <c r="DC11" s="659"/>
      <c r="DD11" s="627">
        <v>48322</v>
      </c>
      <c r="DE11" s="622"/>
      <c r="DF11" s="622"/>
      <c r="DG11" s="622"/>
      <c r="DH11" s="622"/>
      <c r="DI11" s="622"/>
      <c r="DJ11" s="622"/>
      <c r="DK11" s="622"/>
      <c r="DL11" s="622"/>
      <c r="DM11" s="622"/>
      <c r="DN11" s="622"/>
      <c r="DO11" s="622"/>
      <c r="DP11" s="623"/>
      <c r="DQ11" s="627">
        <v>175050</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47586</v>
      </c>
      <c r="S12" s="622"/>
      <c r="T12" s="622"/>
      <c r="U12" s="622"/>
      <c r="V12" s="622"/>
      <c r="W12" s="622"/>
      <c r="X12" s="622"/>
      <c r="Y12" s="623"/>
      <c r="Z12" s="659">
        <v>0.1</v>
      </c>
      <c r="AA12" s="659"/>
      <c r="AB12" s="659"/>
      <c r="AC12" s="659"/>
      <c r="AD12" s="660">
        <v>47586</v>
      </c>
      <c r="AE12" s="660"/>
      <c r="AF12" s="660"/>
      <c r="AG12" s="660"/>
      <c r="AH12" s="660"/>
      <c r="AI12" s="660"/>
      <c r="AJ12" s="660"/>
      <c r="AK12" s="660"/>
      <c r="AL12" s="624">
        <v>0.2</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5207536</v>
      </c>
      <c r="BH12" s="622"/>
      <c r="BI12" s="622"/>
      <c r="BJ12" s="622"/>
      <c r="BK12" s="622"/>
      <c r="BL12" s="622"/>
      <c r="BM12" s="622"/>
      <c r="BN12" s="623"/>
      <c r="BO12" s="659">
        <v>38.299999999999997</v>
      </c>
      <c r="BP12" s="659"/>
      <c r="BQ12" s="659"/>
      <c r="BR12" s="659"/>
      <c r="BS12" s="660" t="s">
        <v>244</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643299</v>
      </c>
      <c r="CS12" s="622"/>
      <c r="CT12" s="622"/>
      <c r="CU12" s="622"/>
      <c r="CV12" s="622"/>
      <c r="CW12" s="622"/>
      <c r="CX12" s="622"/>
      <c r="CY12" s="623"/>
      <c r="CZ12" s="659">
        <v>1.4</v>
      </c>
      <c r="DA12" s="659"/>
      <c r="DB12" s="659"/>
      <c r="DC12" s="659"/>
      <c r="DD12" s="627" t="s">
        <v>130</v>
      </c>
      <c r="DE12" s="622"/>
      <c r="DF12" s="622"/>
      <c r="DG12" s="622"/>
      <c r="DH12" s="622"/>
      <c r="DI12" s="622"/>
      <c r="DJ12" s="622"/>
      <c r="DK12" s="622"/>
      <c r="DL12" s="622"/>
      <c r="DM12" s="622"/>
      <c r="DN12" s="622"/>
      <c r="DO12" s="622"/>
      <c r="DP12" s="623"/>
      <c r="DQ12" s="627">
        <v>595270</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244</v>
      </c>
      <c r="AA13" s="659"/>
      <c r="AB13" s="659"/>
      <c r="AC13" s="659"/>
      <c r="AD13" s="660" t="s">
        <v>244</v>
      </c>
      <c r="AE13" s="660"/>
      <c r="AF13" s="660"/>
      <c r="AG13" s="660"/>
      <c r="AH13" s="660"/>
      <c r="AI13" s="660"/>
      <c r="AJ13" s="660"/>
      <c r="AK13" s="660"/>
      <c r="AL13" s="624" t="s">
        <v>244</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5098988</v>
      </c>
      <c r="BH13" s="622"/>
      <c r="BI13" s="622"/>
      <c r="BJ13" s="622"/>
      <c r="BK13" s="622"/>
      <c r="BL13" s="622"/>
      <c r="BM13" s="622"/>
      <c r="BN13" s="623"/>
      <c r="BO13" s="659">
        <v>37.5</v>
      </c>
      <c r="BP13" s="659"/>
      <c r="BQ13" s="659"/>
      <c r="BR13" s="659"/>
      <c r="BS13" s="660" t="s">
        <v>130</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2505286</v>
      </c>
      <c r="CS13" s="622"/>
      <c r="CT13" s="622"/>
      <c r="CU13" s="622"/>
      <c r="CV13" s="622"/>
      <c r="CW13" s="622"/>
      <c r="CX13" s="622"/>
      <c r="CY13" s="623"/>
      <c r="CZ13" s="659">
        <v>5.5</v>
      </c>
      <c r="DA13" s="659"/>
      <c r="DB13" s="659"/>
      <c r="DC13" s="659"/>
      <c r="DD13" s="627">
        <v>523424</v>
      </c>
      <c r="DE13" s="622"/>
      <c r="DF13" s="622"/>
      <c r="DG13" s="622"/>
      <c r="DH13" s="622"/>
      <c r="DI13" s="622"/>
      <c r="DJ13" s="622"/>
      <c r="DK13" s="622"/>
      <c r="DL13" s="622"/>
      <c r="DM13" s="622"/>
      <c r="DN13" s="622"/>
      <c r="DO13" s="622"/>
      <c r="DP13" s="623"/>
      <c r="DQ13" s="627">
        <v>2046929</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v>1525</v>
      </c>
      <c r="S14" s="622"/>
      <c r="T14" s="622"/>
      <c r="U14" s="622"/>
      <c r="V14" s="622"/>
      <c r="W14" s="622"/>
      <c r="X14" s="622"/>
      <c r="Y14" s="623"/>
      <c r="Z14" s="659">
        <v>0</v>
      </c>
      <c r="AA14" s="659"/>
      <c r="AB14" s="659"/>
      <c r="AC14" s="659"/>
      <c r="AD14" s="660">
        <v>1525</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250240</v>
      </c>
      <c r="BH14" s="622"/>
      <c r="BI14" s="622"/>
      <c r="BJ14" s="622"/>
      <c r="BK14" s="622"/>
      <c r="BL14" s="622"/>
      <c r="BM14" s="622"/>
      <c r="BN14" s="623"/>
      <c r="BO14" s="659">
        <v>1.8</v>
      </c>
      <c r="BP14" s="659"/>
      <c r="BQ14" s="659"/>
      <c r="BR14" s="659"/>
      <c r="BS14" s="660" t="s">
        <v>244</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1592379</v>
      </c>
      <c r="CS14" s="622"/>
      <c r="CT14" s="622"/>
      <c r="CU14" s="622"/>
      <c r="CV14" s="622"/>
      <c r="CW14" s="622"/>
      <c r="CX14" s="622"/>
      <c r="CY14" s="623"/>
      <c r="CZ14" s="659">
        <v>3.5</v>
      </c>
      <c r="DA14" s="659"/>
      <c r="DB14" s="659"/>
      <c r="DC14" s="659"/>
      <c r="DD14" s="627">
        <v>57977</v>
      </c>
      <c r="DE14" s="622"/>
      <c r="DF14" s="622"/>
      <c r="DG14" s="622"/>
      <c r="DH14" s="622"/>
      <c r="DI14" s="622"/>
      <c r="DJ14" s="622"/>
      <c r="DK14" s="622"/>
      <c r="DL14" s="622"/>
      <c r="DM14" s="622"/>
      <c r="DN14" s="622"/>
      <c r="DO14" s="622"/>
      <c r="DP14" s="623"/>
      <c r="DQ14" s="627">
        <v>1049302</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244</v>
      </c>
      <c r="AE15" s="660"/>
      <c r="AF15" s="660"/>
      <c r="AG15" s="660"/>
      <c r="AH15" s="660"/>
      <c r="AI15" s="660"/>
      <c r="AJ15" s="660"/>
      <c r="AK15" s="660"/>
      <c r="AL15" s="624" t="s">
        <v>130</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690521</v>
      </c>
      <c r="BH15" s="622"/>
      <c r="BI15" s="622"/>
      <c r="BJ15" s="622"/>
      <c r="BK15" s="622"/>
      <c r="BL15" s="622"/>
      <c r="BM15" s="622"/>
      <c r="BN15" s="623"/>
      <c r="BO15" s="659">
        <v>5.0999999999999996</v>
      </c>
      <c r="BP15" s="659"/>
      <c r="BQ15" s="659"/>
      <c r="BR15" s="659"/>
      <c r="BS15" s="660" t="s">
        <v>244</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4166897</v>
      </c>
      <c r="CS15" s="622"/>
      <c r="CT15" s="622"/>
      <c r="CU15" s="622"/>
      <c r="CV15" s="622"/>
      <c r="CW15" s="622"/>
      <c r="CX15" s="622"/>
      <c r="CY15" s="623"/>
      <c r="CZ15" s="659">
        <v>9.1999999999999993</v>
      </c>
      <c r="DA15" s="659"/>
      <c r="DB15" s="659"/>
      <c r="DC15" s="659"/>
      <c r="DD15" s="627">
        <v>658555</v>
      </c>
      <c r="DE15" s="622"/>
      <c r="DF15" s="622"/>
      <c r="DG15" s="622"/>
      <c r="DH15" s="622"/>
      <c r="DI15" s="622"/>
      <c r="DJ15" s="622"/>
      <c r="DK15" s="622"/>
      <c r="DL15" s="622"/>
      <c r="DM15" s="622"/>
      <c r="DN15" s="622"/>
      <c r="DO15" s="622"/>
      <c r="DP15" s="623"/>
      <c r="DQ15" s="627">
        <v>3442087</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45644</v>
      </c>
      <c r="S16" s="622"/>
      <c r="T16" s="622"/>
      <c r="U16" s="622"/>
      <c r="V16" s="622"/>
      <c r="W16" s="622"/>
      <c r="X16" s="622"/>
      <c r="Y16" s="623"/>
      <c r="Z16" s="659">
        <v>0.1</v>
      </c>
      <c r="AA16" s="659"/>
      <c r="AB16" s="659"/>
      <c r="AC16" s="659"/>
      <c r="AD16" s="660">
        <v>45644</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244</v>
      </c>
      <c r="BP16" s="659"/>
      <c r="BQ16" s="659"/>
      <c r="BR16" s="659"/>
      <c r="BS16" s="660" t="s">
        <v>130</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6243</v>
      </c>
      <c r="CS16" s="622"/>
      <c r="CT16" s="622"/>
      <c r="CU16" s="622"/>
      <c r="CV16" s="622"/>
      <c r="CW16" s="622"/>
      <c r="CX16" s="622"/>
      <c r="CY16" s="623"/>
      <c r="CZ16" s="659">
        <v>0</v>
      </c>
      <c r="DA16" s="659"/>
      <c r="DB16" s="659"/>
      <c r="DC16" s="659"/>
      <c r="DD16" s="627" t="s">
        <v>130</v>
      </c>
      <c r="DE16" s="622"/>
      <c r="DF16" s="622"/>
      <c r="DG16" s="622"/>
      <c r="DH16" s="622"/>
      <c r="DI16" s="622"/>
      <c r="DJ16" s="622"/>
      <c r="DK16" s="622"/>
      <c r="DL16" s="622"/>
      <c r="DM16" s="622"/>
      <c r="DN16" s="622"/>
      <c r="DO16" s="622"/>
      <c r="DP16" s="623"/>
      <c r="DQ16" s="627">
        <v>2543</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196933</v>
      </c>
      <c r="S17" s="622"/>
      <c r="T17" s="622"/>
      <c r="U17" s="622"/>
      <c r="V17" s="622"/>
      <c r="W17" s="622"/>
      <c r="X17" s="622"/>
      <c r="Y17" s="623"/>
      <c r="Z17" s="659">
        <v>0.4</v>
      </c>
      <c r="AA17" s="659"/>
      <c r="AB17" s="659"/>
      <c r="AC17" s="659"/>
      <c r="AD17" s="660">
        <v>196933</v>
      </c>
      <c r="AE17" s="660"/>
      <c r="AF17" s="660"/>
      <c r="AG17" s="660"/>
      <c r="AH17" s="660"/>
      <c r="AI17" s="660"/>
      <c r="AJ17" s="660"/>
      <c r="AK17" s="660"/>
      <c r="AL17" s="624">
        <v>0.8</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244</v>
      </c>
      <c r="BH17" s="622"/>
      <c r="BI17" s="622"/>
      <c r="BJ17" s="622"/>
      <c r="BK17" s="622"/>
      <c r="BL17" s="622"/>
      <c r="BM17" s="622"/>
      <c r="BN17" s="623"/>
      <c r="BO17" s="659" t="s">
        <v>244</v>
      </c>
      <c r="BP17" s="659"/>
      <c r="BQ17" s="659"/>
      <c r="BR17" s="659"/>
      <c r="BS17" s="660" t="s">
        <v>130</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2497084</v>
      </c>
      <c r="CS17" s="622"/>
      <c r="CT17" s="622"/>
      <c r="CU17" s="622"/>
      <c r="CV17" s="622"/>
      <c r="CW17" s="622"/>
      <c r="CX17" s="622"/>
      <c r="CY17" s="623"/>
      <c r="CZ17" s="659">
        <v>5.5</v>
      </c>
      <c r="DA17" s="659"/>
      <c r="DB17" s="659"/>
      <c r="DC17" s="659"/>
      <c r="DD17" s="627" t="s">
        <v>244</v>
      </c>
      <c r="DE17" s="622"/>
      <c r="DF17" s="622"/>
      <c r="DG17" s="622"/>
      <c r="DH17" s="622"/>
      <c r="DI17" s="622"/>
      <c r="DJ17" s="622"/>
      <c r="DK17" s="622"/>
      <c r="DL17" s="622"/>
      <c r="DM17" s="622"/>
      <c r="DN17" s="622"/>
      <c r="DO17" s="622"/>
      <c r="DP17" s="623"/>
      <c r="DQ17" s="627">
        <v>2392854</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105398</v>
      </c>
      <c r="S18" s="622"/>
      <c r="T18" s="622"/>
      <c r="U18" s="622"/>
      <c r="V18" s="622"/>
      <c r="W18" s="622"/>
      <c r="X18" s="622"/>
      <c r="Y18" s="623"/>
      <c r="Z18" s="659">
        <v>0.2</v>
      </c>
      <c r="AA18" s="659"/>
      <c r="AB18" s="659"/>
      <c r="AC18" s="659"/>
      <c r="AD18" s="660">
        <v>105398</v>
      </c>
      <c r="AE18" s="660"/>
      <c r="AF18" s="660"/>
      <c r="AG18" s="660"/>
      <c r="AH18" s="660"/>
      <c r="AI18" s="660"/>
      <c r="AJ18" s="660"/>
      <c r="AK18" s="660"/>
      <c r="AL18" s="624">
        <v>0.4</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244</v>
      </c>
      <c r="BH18" s="622"/>
      <c r="BI18" s="622"/>
      <c r="BJ18" s="622"/>
      <c r="BK18" s="622"/>
      <c r="BL18" s="622"/>
      <c r="BM18" s="622"/>
      <c r="BN18" s="623"/>
      <c r="BO18" s="659" t="s">
        <v>244</v>
      </c>
      <c r="BP18" s="659"/>
      <c r="BQ18" s="659"/>
      <c r="BR18" s="659"/>
      <c r="BS18" s="660" t="s">
        <v>244</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244</v>
      </c>
      <c r="DA18" s="659"/>
      <c r="DB18" s="659"/>
      <c r="DC18" s="659"/>
      <c r="DD18" s="627" t="s">
        <v>130</v>
      </c>
      <c r="DE18" s="622"/>
      <c r="DF18" s="622"/>
      <c r="DG18" s="622"/>
      <c r="DH18" s="622"/>
      <c r="DI18" s="622"/>
      <c r="DJ18" s="622"/>
      <c r="DK18" s="622"/>
      <c r="DL18" s="622"/>
      <c r="DM18" s="622"/>
      <c r="DN18" s="622"/>
      <c r="DO18" s="622"/>
      <c r="DP18" s="623"/>
      <c r="DQ18" s="627" t="s">
        <v>140</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100674</v>
      </c>
      <c r="S19" s="622"/>
      <c r="T19" s="622"/>
      <c r="U19" s="622"/>
      <c r="V19" s="622"/>
      <c r="W19" s="622"/>
      <c r="X19" s="622"/>
      <c r="Y19" s="623"/>
      <c r="Z19" s="659">
        <v>0.2</v>
      </c>
      <c r="AA19" s="659"/>
      <c r="AB19" s="659"/>
      <c r="AC19" s="659"/>
      <c r="AD19" s="660">
        <v>100674</v>
      </c>
      <c r="AE19" s="660"/>
      <c r="AF19" s="660"/>
      <c r="AG19" s="660"/>
      <c r="AH19" s="660"/>
      <c r="AI19" s="660"/>
      <c r="AJ19" s="660"/>
      <c r="AK19" s="660"/>
      <c r="AL19" s="624">
        <v>0.4</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988178</v>
      </c>
      <c r="BH19" s="622"/>
      <c r="BI19" s="622"/>
      <c r="BJ19" s="622"/>
      <c r="BK19" s="622"/>
      <c r="BL19" s="622"/>
      <c r="BM19" s="622"/>
      <c r="BN19" s="623"/>
      <c r="BO19" s="659">
        <v>7.3</v>
      </c>
      <c r="BP19" s="659"/>
      <c r="BQ19" s="659"/>
      <c r="BR19" s="659"/>
      <c r="BS19" s="660" t="s">
        <v>244</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244</v>
      </c>
      <c r="CS19" s="622"/>
      <c r="CT19" s="622"/>
      <c r="CU19" s="622"/>
      <c r="CV19" s="622"/>
      <c r="CW19" s="622"/>
      <c r="CX19" s="622"/>
      <c r="CY19" s="623"/>
      <c r="CZ19" s="659" t="s">
        <v>130</v>
      </c>
      <c r="DA19" s="659"/>
      <c r="DB19" s="659"/>
      <c r="DC19" s="659"/>
      <c r="DD19" s="627" t="s">
        <v>244</v>
      </c>
      <c r="DE19" s="622"/>
      <c r="DF19" s="622"/>
      <c r="DG19" s="622"/>
      <c r="DH19" s="622"/>
      <c r="DI19" s="622"/>
      <c r="DJ19" s="622"/>
      <c r="DK19" s="622"/>
      <c r="DL19" s="622"/>
      <c r="DM19" s="622"/>
      <c r="DN19" s="622"/>
      <c r="DO19" s="622"/>
      <c r="DP19" s="623"/>
      <c r="DQ19" s="627" t="s">
        <v>244</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v>4724</v>
      </c>
      <c r="S20" s="622"/>
      <c r="T20" s="622"/>
      <c r="U20" s="622"/>
      <c r="V20" s="622"/>
      <c r="W20" s="622"/>
      <c r="X20" s="622"/>
      <c r="Y20" s="623"/>
      <c r="Z20" s="659">
        <v>0</v>
      </c>
      <c r="AA20" s="659"/>
      <c r="AB20" s="659"/>
      <c r="AC20" s="659"/>
      <c r="AD20" s="660">
        <v>4724</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988178</v>
      </c>
      <c r="BH20" s="622"/>
      <c r="BI20" s="622"/>
      <c r="BJ20" s="622"/>
      <c r="BK20" s="622"/>
      <c r="BL20" s="622"/>
      <c r="BM20" s="622"/>
      <c r="BN20" s="623"/>
      <c r="BO20" s="659">
        <v>7.3</v>
      </c>
      <c r="BP20" s="659"/>
      <c r="BQ20" s="659"/>
      <c r="BR20" s="659"/>
      <c r="BS20" s="660" t="s">
        <v>244</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45231070</v>
      </c>
      <c r="CS20" s="622"/>
      <c r="CT20" s="622"/>
      <c r="CU20" s="622"/>
      <c r="CV20" s="622"/>
      <c r="CW20" s="622"/>
      <c r="CX20" s="622"/>
      <c r="CY20" s="623"/>
      <c r="CZ20" s="659">
        <v>100</v>
      </c>
      <c r="DA20" s="659"/>
      <c r="DB20" s="659"/>
      <c r="DC20" s="659"/>
      <c r="DD20" s="627">
        <v>2158767</v>
      </c>
      <c r="DE20" s="622"/>
      <c r="DF20" s="622"/>
      <c r="DG20" s="622"/>
      <c r="DH20" s="622"/>
      <c r="DI20" s="622"/>
      <c r="DJ20" s="622"/>
      <c r="DK20" s="622"/>
      <c r="DL20" s="622"/>
      <c r="DM20" s="622"/>
      <c r="DN20" s="622"/>
      <c r="DO20" s="622"/>
      <c r="DP20" s="623"/>
      <c r="DQ20" s="627">
        <v>27231765</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8194092</v>
      </c>
      <c r="S21" s="622"/>
      <c r="T21" s="622"/>
      <c r="U21" s="622"/>
      <c r="V21" s="622"/>
      <c r="W21" s="622"/>
      <c r="X21" s="622"/>
      <c r="Y21" s="623"/>
      <c r="Z21" s="659">
        <v>17.7</v>
      </c>
      <c r="AA21" s="659"/>
      <c r="AB21" s="659"/>
      <c r="AC21" s="659"/>
      <c r="AD21" s="660">
        <v>8019067</v>
      </c>
      <c r="AE21" s="660"/>
      <c r="AF21" s="660"/>
      <c r="AG21" s="660"/>
      <c r="AH21" s="660"/>
      <c r="AI21" s="660"/>
      <c r="AJ21" s="660"/>
      <c r="AK21" s="660"/>
      <c r="AL21" s="624">
        <v>33.299999999999997</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3000</v>
      </c>
      <c r="BH21" s="622"/>
      <c r="BI21" s="622"/>
      <c r="BJ21" s="622"/>
      <c r="BK21" s="622"/>
      <c r="BL21" s="622"/>
      <c r="BM21" s="622"/>
      <c r="BN21" s="623"/>
      <c r="BO21" s="659">
        <v>0</v>
      </c>
      <c r="BP21" s="659"/>
      <c r="BQ21" s="659"/>
      <c r="BR21" s="659"/>
      <c r="BS21" s="660" t="s">
        <v>244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8019067</v>
      </c>
      <c r="S22" s="622"/>
      <c r="T22" s="622"/>
      <c r="U22" s="622"/>
      <c r="V22" s="622"/>
      <c r="W22" s="622"/>
      <c r="X22" s="622"/>
      <c r="Y22" s="623"/>
      <c r="Z22" s="659">
        <v>17.3</v>
      </c>
      <c r="AA22" s="659"/>
      <c r="AB22" s="659"/>
      <c r="AC22" s="659"/>
      <c r="AD22" s="660">
        <v>8019067</v>
      </c>
      <c r="AE22" s="660"/>
      <c r="AF22" s="660"/>
      <c r="AG22" s="660"/>
      <c r="AH22" s="660"/>
      <c r="AI22" s="660"/>
      <c r="AJ22" s="660"/>
      <c r="AK22" s="660"/>
      <c r="AL22" s="624">
        <v>33.299999999999997</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244</v>
      </c>
      <c r="BP22" s="659"/>
      <c r="BQ22" s="659"/>
      <c r="BR22" s="659"/>
      <c r="BS22" s="660" t="s">
        <v>244</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v>175025</v>
      </c>
      <c r="S23" s="622"/>
      <c r="T23" s="622"/>
      <c r="U23" s="622"/>
      <c r="V23" s="622"/>
      <c r="W23" s="622"/>
      <c r="X23" s="622"/>
      <c r="Y23" s="623"/>
      <c r="Z23" s="659">
        <v>0.4</v>
      </c>
      <c r="AA23" s="659"/>
      <c r="AB23" s="659"/>
      <c r="AC23" s="659"/>
      <c r="AD23" s="660" t="s">
        <v>130</v>
      </c>
      <c r="AE23" s="660"/>
      <c r="AF23" s="660"/>
      <c r="AG23" s="660"/>
      <c r="AH23" s="660"/>
      <c r="AI23" s="660"/>
      <c r="AJ23" s="660"/>
      <c r="AK23" s="660"/>
      <c r="AL23" s="624" t="s">
        <v>244</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985178</v>
      </c>
      <c r="BH23" s="622"/>
      <c r="BI23" s="622"/>
      <c r="BJ23" s="622"/>
      <c r="BK23" s="622"/>
      <c r="BL23" s="622"/>
      <c r="BM23" s="622"/>
      <c r="BN23" s="623"/>
      <c r="BO23" s="659">
        <v>7.2</v>
      </c>
      <c r="BP23" s="659"/>
      <c r="BQ23" s="659"/>
      <c r="BR23" s="659"/>
      <c r="BS23" s="660" t="s">
        <v>130</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244</v>
      </c>
      <c r="S24" s="622"/>
      <c r="T24" s="622"/>
      <c r="U24" s="622"/>
      <c r="V24" s="622"/>
      <c r="W24" s="622"/>
      <c r="X24" s="622"/>
      <c r="Y24" s="623"/>
      <c r="Z24" s="659" t="s">
        <v>140</v>
      </c>
      <c r="AA24" s="659"/>
      <c r="AB24" s="659"/>
      <c r="AC24" s="659"/>
      <c r="AD24" s="660" t="s">
        <v>130</v>
      </c>
      <c r="AE24" s="660"/>
      <c r="AF24" s="660"/>
      <c r="AG24" s="660"/>
      <c r="AH24" s="660"/>
      <c r="AI24" s="660"/>
      <c r="AJ24" s="660"/>
      <c r="AK24" s="660"/>
      <c r="AL24" s="624" t="s">
        <v>244</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244</v>
      </c>
      <c r="BH24" s="622"/>
      <c r="BI24" s="622"/>
      <c r="BJ24" s="622"/>
      <c r="BK24" s="622"/>
      <c r="BL24" s="622"/>
      <c r="BM24" s="622"/>
      <c r="BN24" s="623"/>
      <c r="BO24" s="659" t="s">
        <v>130</v>
      </c>
      <c r="BP24" s="659"/>
      <c r="BQ24" s="659"/>
      <c r="BR24" s="659"/>
      <c r="BS24" s="660" t="s">
        <v>244</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24830074</v>
      </c>
      <c r="CS24" s="677"/>
      <c r="CT24" s="677"/>
      <c r="CU24" s="677"/>
      <c r="CV24" s="677"/>
      <c r="CW24" s="677"/>
      <c r="CX24" s="677"/>
      <c r="CY24" s="702"/>
      <c r="CZ24" s="703">
        <v>54.9</v>
      </c>
      <c r="DA24" s="685"/>
      <c r="DB24" s="685"/>
      <c r="DC24" s="705"/>
      <c r="DD24" s="701">
        <v>12989646</v>
      </c>
      <c r="DE24" s="677"/>
      <c r="DF24" s="677"/>
      <c r="DG24" s="677"/>
      <c r="DH24" s="677"/>
      <c r="DI24" s="677"/>
      <c r="DJ24" s="677"/>
      <c r="DK24" s="702"/>
      <c r="DL24" s="701">
        <v>12856554</v>
      </c>
      <c r="DM24" s="677"/>
      <c r="DN24" s="677"/>
      <c r="DO24" s="677"/>
      <c r="DP24" s="677"/>
      <c r="DQ24" s="677"/>
      <c r="DR24" s="677"/>
      <c r="DS24" s="677"/>
      <c r="DT24" s="677"/>
      <c r="DU24" s="677"/>
      <c r="DV24" s="702"/>
      <c r="DW24" s="703">
        <v>52.4</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25080883</v>
      </c>
      <c r="S25" s="622"/>
      <c r="T25" s="622"/>
      <c r="U25" s="622"/>
      <c r="V25" s="622"/>
      <c r="W25" s="622"/>
      <c r="X25" s="622"/>
      <c r="Y25" s="623"/>
      <c r="Z25" s="659">
        <v>54.1</v>
      </c>
      <c r="AA25" s="659"/>
      <c r="AB25" s="659"/>
      <c r="AC25" s="659"/>
      <c r="AD25" s="660">
        <v>23920680</v>
      </c>
      <c r="AE25" s="660"/>
      <c r="AF25" s="660"/>
      <c r="AG25" s="660"/>
      <c r="AH25" s="660"/>
      <c r="AI25" s="660"/>
      <c r="AJ25" s="660"/>
      <c r="AK25" s="660"/>
      <c r="AL25" s="624">
        <v>99.2</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130</v>
      </c>
      <c r="BH25" s="622"/>
      <c r="BI25" s="622"/>
      <c r="BJ25" s="622"/>
      <c r="BK25" s="622"/>
      <c r="BL25" s="622"/>
      <c r="BM25" s="622"/>
      <c r="BN25" s="623"/>
      <c r="BO25" s="659" t="s">
        <v>140</v>
      </c>
      <c r="BP25" s="659"/>
      <c r="BQ25" s="659"/>
      <c r="BR25" s="659"/>
      <c r="BS25" s="660" t="s">
        <v>244</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8110113</v>
      </c>
      <c r="CS25" s="634"/>
      <c r="CT25" s="634"/>
      <c r="CU25" s="634"/>
      <c r="CV25" s="634"/>
      <c r="CW25" s="634"/>
      <c r="CX25" s="634"/>
      <c r="CY25" s="635"/>
      <c r="CZ25" s="624">
        <v>17.899999999999999</v>
      </c>
      <c r="DA25" s="636"/>
      <c r="DB25" s="636"/>
      <c r="DC25" s="637"/>
      <c r="DD25" s="627">
        <v>6907029</v>
      </c>
      <c r="DE25" s="634"/>
      <c r="DF25" s="634"/>
      <c r="DG25" s="634"/>
      <c r="DH25" s="634"/>
      <c r="DI25" s="634"/>
      <c r="DJ25" s="634"/>
      <c r="DK25" s="635"/>
      <c r="DL25" s="627">
        <v>6889899</v>
      </c>
      <c r="DM25" s="634"/>
      <c r="DN25" s="634"/>
      <c r="DO25" s="634"/>
      <c r="DP25" s="634"/>
      <c r="DQ25" s="634"/>
      <c r="DR25" s="634"/>
      <c r="DS25" s="634"/>
      <c r="DT25" s="634"/>
      <c r="DU25" s="634"/>
      <c r="DV25" s="635"/>
      <c r="DW25" s="624">
        <v>28.1</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14316</v>
      </c>
      <c r="S26" s="622"/>
      <c r="T26" s="622"/>
      <c r="U26" s="622"/>
      <c r="V26" s="622"/>
      <c r="W26" s="622"/>
      <c r="X26" s="622"/>
      <c r="Y26" s="623"/>
      <c r="Z26" s="659">
        <v>0</v>
      </c>
      <c r="AA26" s="659"/>
      <c r="AB26" s="659"/>
      <c r="AC26" s="659"/>
      <c r="AD26" s="660">
        <v>14316</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244</v>
      </c>
      <c r="BH26" s="622"/>
      <c r="BI26" s="622"/>
      <c r="BJ26" s="622"/>
      <c r="BK26" s="622"/>
      <c r="BL26" s="622"/>
      <c r="BM26" s="622"/>
      <c r="BN26" s="623"/>
      <c r="BO26" s="659" t="s">
        <v>130</v>
      </c>
      <c r="BP26" s="659"/>
      <c r="BQ26" s="659"/>
      <c r="BR26" s="659"/>
      <c r="BS26" s="660" t="s">
        <v>244</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4999869</v>
      </c>
      <c r="CS26" s="622"/>
      <c r="CT26" s="622"/>
      <c r="CU26" s="622"/>
      <c r="CV26" s="622"/>
      <c r="CW26" s="622"/>
      <c r="CX26" s="622"/>
      <c r="CY26" s="623"/>
      <c r="CZ26" s="624">
        <v>11.1</v>
      </c>
      <c r="DA26" s="636"/>
      <c r="DB26" s="636"/>
      <c r="DC26" s="637"/>
      <c r="DD26" s="627">
        <v>4236490</v>
      </c>
      <c r="DE26" s="622"/>
      <c r="DF26" s="622"/>
      <c r="DG26" s="622"/>
      <c r="DH26" s="622"/>
      <c r="DI26" s="622"/>
      <c r="DJ26" s="622"/>
      <c r="DK26" s="623"/>
      <c r="DL26" s="627" t="s">
        <v>130</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961246</v>
      </c>
      <c r="S27" s="622"/>
      <c r="T27" s="622"/>
      <c r="U27" s="622"/>
      <c r="V27" s="622"/>
      <c r="W27" s="622"/>
      <c r="X27" s="622"/>
      <c r="Y27" s="623"/>
      <c r="Z27" s="659">
        <v>2.1</v>
      </c>
      <c r="AA27" s="659"/>
      <c r="AB27" s="659"/>
      <c r="AC27" s="659"/>
      <c r="AD27" s="660" t="s">
        <v>130</v>
      </c>
      <c r="AE27" s="660"/>
      <c r="AF27" s="660"/>
      <c r="AG27" s="660"/>
      <c r="AH27" s="660"/>
      <c r="AI27" s="660"/>
      <c r="AJ27" s="660"/>
      <c r="AK27" s="660"/>
      <c r="AL27" s="624" t="s">
        <v>130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13593043</v>
      </c>
      <c r="BH27" s="622"/>
      <c r="BI27" s="622"/>
      <c r="BJ27" s="622"/>
      <c r="BK27" s="622"/>
      <c r="BL27" s="622"/>
      <c r="BM27" s="622"/>
      <c r="BN27" s="623"/>
      <c r="BO27" s="659">
        <v>100</v>
      </c>
      <c r="BP27" s="659"/>
      <c r="BQ27" s="659"/>
      <c r="BR27" s="659"/>
      <c r="BS27" s="660">
        <v>30119</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14222877</v>
      </c>
      <c r="CS27" s="634"/>
      <c r="CT27" s="634"/>
      <c r="CU27" s="634"/>
      <c r="CV27" s="634"/>
      <c r="CW27" s="634"/>
      <c r="CX27" s="634"/>
      <c r="CY27" s="635"/>
      <c r="CZ27" s="624">
        <v>31.4</v>
      </c>
      <c r="DA27" s="636"/>
      <c r="DB27" s="636"/>
      <c r="DC27" s="637"/>
      <c r="DD27" s="627">
        <v>3689763</v>
      </c>
      <c r="DE27" s="634"/>
      <c r="DF27" s="634"/>
      <c r="DG27" s="634"/>
      <c r="DH27" s="634"/>
      <c r="DI27" s="634"/>
      <c r="DJ27" s="634"/>
      <c r="DK27" s="635"/>
      <c r="DL27" s="627">
        <v>3574131</v>
      </c>
      <c r="DM27" s="634"/>
      <c r="DN27" s="634"/>
      <c r="DO27" s="634"/>
      <c r="DP27" s="634"/>
      <c r="DQ27" s="634"/>
      <c r="DR27" s="634"/>
      <c r="DS27" s="634"/>
      <c r="DT27" s="634"/>
      <c r="DU27" s="634"/>
      <c r="DV27" s="635"/>
      <c r="DW27" s="624">
        <v>14.6</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578160</v>
      </c>
      <c r="S28" s="622"/>
      <c r="T28" s="622"/>
      <c r="U28" s="622"/>
      <c r="V28" s="622"/>
      <c r="W28" s="622"/>
      <c r="X28" s="622"/>
      <c r="Y28" s="623"/>
      <c r="Z28" s="659">
        <v>1.2</v>
      </c>
      <c r="AA28" s="659"/>
      <c r="AB28" s="659"/>
      <c r="AC28" s="659"/>
      <c r="AD28" s="660">
        <v>170388</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2497084</v>
      </c>
      <c r="CS28" s="622"/>
      <c r="CT28" s="622"/>
      <c r="CU28" s="622"/>
      <c r="CV28" s="622"/>
      <c r="CW28" s="622"/>
      <c r="CX28" s="622"/>
      <c r="CY28" s="623"/>
      <c r="CZ28" s="624">
        <v>5.5</v>
      </c>
      <c r="DA28" s="636"/>
      <c r="DB28" s="636"/>
      <c r="DC28" s="637"/>
      <c r="DD28" s="627">
        <v>2392854</v>
      </c>
      <c r="DE28" s="622"/>
      <c r="DF28" s="622"/>
      <c r="DG28" s="622"/>
      <c r="DH28" s="622"/>
      <c r="DI28" s="622"/>
      <c r="DJ28" s="622"/>
      <c r="DK28" s="623"/>
      <c r="DL28" s="627">
        <v>2392524</v>
      </c>
      <c r="DM28" s="622"/>
      <c r="DN28" s="622"/>
      <c r="DO28" s="622"/>
      <c r="DP28" s="622"/>
      <c r="DQ28" s="622"/>
      <c r="DR28" s="622"/>
      <c r="DS28" s="622"/>
      <c r="DT28" s="622"/>
      <c r="DU28" s="622"/>
      <c r="DV28" s="623"/>
      <c r="DW28" s="624">
        <v>9.8000000000000007</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337715</v>
      </c>
      <c r="S29" s="622"/>
      <c r="T29" s="622"/>
      <c r="U29" s="622"/>
      <c r="V29" s="622"/>
      <c r="W29" s="622"/>
      <c r="X29" s="622"/>
      <c r="Y29" s="623"/>
      <c r="Z29" s="659">
        <v>0.7</v>
      </c>
      <c r="AA29" s="659"/>
      <c r="AB29" s="659"/>
      <c r="AC29" s="659"/>
      <c r="AD29" s="660" t="s">
        <v>244</v>
      </c>
      <c r="AE29" s="660"/>
      <c r="AF29" s="660"/>
      <c r="AG29" s="660"/>
      <c r="AH29" s="660"/>
      <c r="AI29" s="660"/>
      <c r="AJ29" s="660"/>
      <c r="AK29" s="660"/>
      <c r="AL29" s="624" t="s">
        <v>244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2497084</v>
      </c>
      <c r="CS29" s="634"/>
      <c r="CT29" s="634"/>
      <c r="CU29" s="634"/>
      <c r="CV29" s="634"/>
      <c r="CW29" s="634"/>
      <c r="CX29" s="634"/>
      <c r="CY29" s="635"/>
      <c r="CZ29" s="624">
        <v>5.5</v>
      </c>
      <c r="DA29" s="636"/>
      <c r="DB29" s="636"/>
      <c r="DC29" s="637"/>
      <c r="DD29" s="627">
        <v>2392854</v>
      </c>
      <c r="DE29" s="634"/>
      <c r="DF29" s="634"/>
      <c r="DG29" s="634"/>
      <c r="DH29" s="634"/>
      <c r="DI29" s="634"/>
      <c r="DJ29" s="634"/>
      <c r="DK29" s="635"/>
      <c r="DL29" s="627">
        <v>2392524</v>
      </c>
      <c r="DM29" s="634"/>
      <c r="DN29" s="634"/>
      <c r="DO29" s="634"/>
      <c r="DP29" s="634"/>
      <c r="DQ29" s="634"/>
      <c r="DR29" s="634"/>
      <c r="DS29" s="634"/>
      <c r="DT29" s="634"/>
      <c r="DU29" s="634"/>
      <c r="DV29" s="635"/>
      <c r="DW29" s="624">
        <v>9.8000000000000007</v>
      </c>
      <c r="DX29" s="636"/>
      <c r="DY29" s="636"/>
      <c r="DZ29" s="636"/>
      <c r="EA29" s="636"/>
      <c r="EB29" s="636"/>
      <c r="EC29" s="648"/>
    </row>
    <row r="30" spans="2:133" ht="11.25" customHeight="1" x14ac:dyDescent="0.2">
      <c r="B30" s="618" t="s">
        <v>311</v>
      </c>
      <c r="C30" s="619"/>
      <c r="D30" s="619"/>
      <c r="E30" s="619"/>
      <c r="F30" s="619"/>
      <c r="G30" s="619"/>
      <c r="H30" s="619"/>
      <c r="I30" s="619"/>
      <c r="J30" s="619"/>
      <c r="K30" s="619"/>
      <c r="L30" s="619"/>
      <c r="M30" s="619"/>
      <c r="N30" s="619"/>
      <c r="O30" s="619"/>
      <c r="P30" s="619"/>
      <c r="Q30" s="620"/>
      <c r="R30" s="621">
        <v>11491504</v>
      </c>
      <c r="S30" s="622"/>
      <c r="T30" s="622"/>
      <c r="U30" s="622"/>
      <c r="V30" s="622"/>
      <c r="W30" s="622"/>
      <c r="X30" s="622"/>
      <c r="Y30" s="623"/>
      <c r="Z30" s="659">
        <v>24.8</v>
      </c>
      <c r="AA30" s="659"/>
      <c r="AB30" s="659"/>
      <c r="AC30" s="659"/>
      <c r="AD30" s="660" t="s">
        <v>244</v>
      </c>
      <c r="AE30" s="660"/>
      <c r="AF30" s="660"/>
      <c r="AG30" s="660"/>
      <c r="AH30" s="660"/>
      <c r="AI30" s="660"/>
      <c r="AJ30" s="660"/>
      <c r="AK30" s="660"/>
      <c r="AL30" s="624" t="s">
        <v>130</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2393065</v>
      </c>
      <c r="CS30" s="622"/>
      <c r="CT30" s="622"/>
      <c r="CU30" s="622"/>
      <c r="CV30" s="622"/>
      <c r="CW30" s="622"/>
      <c r="CX30" s="622"/>
      <c r="CY30" s="623"/>
      <c r="CZ30" s="624">
        <v>5.3</v>
      </c>
      <c r="DA30" s="636"/>
      <c r="DB30" s="636"/>
      <c r="DC30" s="637"/>
      <c r="DD30" s="627">
        <v>2295907</v>
      </c>
      <c r="DE30" s="622"/>
      <c r="DF30" s="622"/>
      <c r="DG30" s="622"/>
      <c r="DH30" s="622"/>
      <c r="DI30" s="622"/>
      <c r="DJ30" s="622"/>
      <c r="DK30" s="623"/>
      <c r="DL30" s="627">
        <v>2295577</v>
      </c>
      <c r="DM30" s="622"/>
      <c r="DN30" s="622"/>
      <c r="DO30" s="622"/>
      <c r="DP30" s="622"/>
      <c r="DQ30" s="622"/>
      <c r="DR30" s="622"/>
      <c r="DS30" s="622"/>
      <c r="DT30" s="622"/>
      <c r="DU30" s="622"/>
      <c r="DV30" s="623"/>
      <c r="DW30" s="624">
        <v>9.4</v>
      </c>
      <c r="DX30" s="636"/>
      <c r="DY30" s="636"/>
      <c r="DZ30" s="636"/>
      <c r="EA30" s="636"/>
      <c r="EB30" s="636"/>
      <c r="EC30" s="648"/>
    </row>
    <row r="31" spans="2:133" ht="11.25" customHeight="1" x14ac:dyDescent="0.2">
      <c r="B31" s="688" t="s">
        <v>315</v>
      </c>
      <c r="C31" s="689"/>
      <c r="D31" s="689"/>
      <c r="E31" s="689"/>
      <c r="F31" s="689"/>
      <c r="G31" s="689"/>
      <c r="H31" s="689"/>
      <c r="I31" s="689"/>
      <c r="J31" s="689"/>
      <c r="K31" s="689"/>
      <c r="L31" s="689"/>
      <c r="M31" s="689"/>
      <c r="N31" s="689"/>
      <c r="O31" s="689"/>
      <c r="P31" s="689"/>
      <c r="Q31" s="690"/>
      <c r="R31" s="621" t="s">
        <v>140</v>
      </c>
      <c r="S31" s="622"/>
      <c r="T31" s="622"/>
      <c r="U31" s="622"/>
      <c r="V31" s="622"/>
      <c r="W31" s="622"/>
      <c r="X31" s="622"/>
      <c r="Y31" s="623"/>
      <c r="Z31" s="659" t="s">
        <v>130</v>
      </c>
      <c r="AA31" s="659"/>
      <c r="AB31" s="659"/>
      <c r="AC31" s="659"/>
      <c r="AD31" s="660" t="s">
        <v>244</v>
      </c>
      <c r="AE31" s="660"/>
      <c r="AF31" s="660"/>
      <c r="AG31" s="660"/>
      <c r="AH31" s="660"/>
      <c r="AI31" s="660"/>
      <c r="AJ31" s="660"/>
      <c r="AK31" s="660"/>
      <c r="AL31" s="624" t="s">
        <v>130</v>
      </c>
      <c r="AM31" s="625"/>
      <c r="AN31" s="625"/>
      <c r="AO31" s="661"/>
      <c r="AP31" s="691" t="s">
        <v>316</v>
      </c>
      <c r="AQ31" s="692"/>
      <c r="AR31" s="692"/>
      <c r="AS31" s="692"/>
      <c r="AT31" s="693" t="s">
        <v>317</v>
      </c>
      <c r="AU31" s="218"/>
      <c r="AV31" s="218"/>
      <c r="AW31" s="218"/>
      <c r="AX31" s="679" t="s">
        <v>190</v>
      </c>
      <c r="AY31" s="680"/>
      <c r="AZ31" s="680"/>
      <c r="BA31" s="680"/>
      <c r="BB31" s="680"/>
      <c r="BC31" s="680"/>
      <c r="BD31" s="680"/>
      <c r="BE31" s="680"/>
      <c r="BF31" s="681"/>
      <c r="BG31" s="683">
        <v>99.4</v>
      </c>
      <c r="BH31" s="684"/>
      <c r="BI31" s="684"/>
      <c r="BJ31" s="684"/>
      <c r="BK31" s="684"/>
      <c r="BL31" s="684"/>
      <c r="BM31" s="685">
        <v>98.8</v>
      </c>
      <c r="BN31" s="684"/>
      <c r="BO31" s="684"/>
      <c r="BP31" s="684"/>
      <c r="BQ31" s="686"/>
      <c r="BR31" s="683">
        <v>99.6</v>
      </c>
      <c r="BS31" s="684"/>
      <c r="BT31" s="684"/>
      <c r="BU31" s="684"/>
      <c r="BV31" s="684"/>
      <c r="BW31" s="684"/>
      <c r="BX31" s="685">
        <v>98.9</v>
      </c>
      <c r="BY31" s="684"/>
      <c r="BZ31" s="684"/>
      <c r="CA31" s="684"/>
      <c r="CB31" s="686"/>
      <c r="CD31" s="642"/>
      <c r="CE31" s="643"/>
      <c r="CF31" s="618" t="s">
        <v>318</v>
      </c>
      <c r="CG31" s="619"/>
      <c r="CH31" s="619"/>
      <c r="CI31" s="619"/>
      <c r="CJ31" s="619"/>
      <c r="CK31" s="619"/>
      <c r="CL31" s="619"/>
      <c r="CM31" s="619"/>
      <c r="CN31" s="619"/>
      <c r="CO31" s="619"/>
      <c r="CP31" s="619"/>
      <c r="CQ31" s="620"/>
      <c r="CR31" s="621">
        <v>104019</v>
      </c>
      <c r="CS31" s="634"/>
      <c r="CT31" s="634"/>
      <c r="CU31" s="634"/>
      <c r="CV31" s="634"/>
      <c r="CW31" s="634"/>
      <c r="CX31" s="634"/>
      <c r="CY31" s="635"/>
      <c r="CZ31" s="624">
        <v>0.2</v>
      </c>
      <c r="DA31" s="636"/>
      <c r="DB31" s="636"/>
      <c r="DC31" s="637"/>
      <c r="DD31" s="627">
        <v>96947</v>
      </c>
      <c r="DE31" s="634"/>
      <c r="DF31" s="634"/>
      <c r="DG31" s="634"/>
      <c r="DH31" s="634"/>
      <c r="DI31" s="634"/>
      <c r="DJ31" s="634"/>
      <c r="DK31" s="635"/>
      <c r="DL31" s="627">
        <v>96947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319</v>
      </c>
      <c r="C32" s="619"/>
      <c r="D32" s="619"/>
      <c r="E32" s="619"/>
      <c r="F32" s="619"/>
      <c r="G32" s="619"/>
      <c r="H32" s="619"/>
      <c r="I32" s="619"/>
      <c r="J32" s="619"/>
      <c r="K32" s="619"/>
      <c r="L32" s="619"/>
      <c r="M32" s="619"/>
      <c r="N32" s="619"/>
      <c r="O32" s="619"/>
      <c r="P32" s="619"/>
      <c r="Q32" s="620"/>
      <c r="R32" s="621">
        <v>3673779</v>
      </c>
      <c r="S32" s="622"/>
      <c r="T32" s="622"/>
      <c r="U32" s="622"/>
      <c r="V32" s="622"/>
      <c r="W32" s="622"/>
      <c r="X32" s="622"/>
      <c r="Y32" s="623"/>
      <c r="Z32" s="659">
        <v>7.9</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4"/>
      <c r="AU32" s="214" t="s">
        <v>320</v>
      </c>
      <c r="AX32" s="618" t="s">
        <v>321</v>
      </c>
      <c r="AY32" s="619"/>
      <c r="AZ32" s="619"/>
      <c r="BA32" s="619"/>
      <c r="BB32" s="619"/>
      <c r="BC32" s="619"/>
      <c r="BD32" s="619"/>
      <c r="BE32" s="619"/>
      <c r="BF32" s="620"/>
      <c r="BG32" s="687">
        <v>99.2</v>
      </c>
      <c r="BH32" s="634"/>
      <c r="BI32" s="634"/>
      <c r="BJ32" s="634"/>
      <c r="BK32" s="634"/>
      <c r="BL32" s="634"/>
      <c r="BM32" s="625">
        <v>98.8</v>
      </c>
      <c r="BN32" s="634"/>
      <c r="BO32" s="634"/>
      <c r="BP32" s="634"/>
      <c r="BQ32" s="657"/>
      <c r="BR32" s="687">
        <v>99.5</v>
      </c>
      <c r="BS32" s="634"/>
      <c r="BT32" s="634"/>
      <c r="BU32" s="634"/>
      <c r="BV32" s="634"/>
      <c r="BW32" s="634"/>
      <c r="BX32" s="625">
        <v>99</v>
      </c>
      <c r="BY32" s="634"/>
      <c r="BZ32" s="634"/>
      <c r="CA32" s="634"/>
      <c r="CB32" s="657"/>
      <c r="CD32" s="644"/>
      <c r="CE32" s="645"/>
      <c r="CF32" s="618" t="s">
        <v>322</v>
      </c>
      <c r="CG32" s="619"/>
      <c r="CH32" s="619"/>
      <c r="CI32" s="619"/>
      <c r="CJ32" s="619"/>
      <c r="CK32" s="619"/>
      <c r="CL32" s="619"/>
      <c r="CM32" s="619"/>
      <c r="CN32" s="619"/>
      <c r="CO32" s="619"/>
      <c r="CP32" s="619"/>
      <c r="CQ32" s="620"/>
      <c r="CR32" s="621" t="s">
        <v>244</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244</v>
      </c>
      <c r="DM32" s="622"/>
      <c r="DN32" s="622"/>
      <c r="DO32" s="622"/>
      <c r="DP32" s="622"/>
      <c r="DQ32" s="622"/>
      <c r="DR32" s="622"/>
      <c r="DS32" s="622"/>
      <c r="DT32" s="622"/>
      <c r="DU32" s="622"/>
      <c r="DV32" s="623"/>
      <c r="DW32" s="624" t="s">
        <v>244</v>
      </c>
      <c r="DX32" s="636"/>
      <c r="DY32" s="636"/>
      <c r="DZ32" s="636"/>
      <c r="EA32" s="636"/>
      <c r="EB32" s="636"/>
      <c r="EC32" s="648"/>
    </row>
    <row r="33" spans="2:133" ht="11.25" customHeight="1" x14ac:dyDescent="0.2">
      <c r="B33" s="618" t="s">
        <v>323</v>
      </c>
      <c r="C33" s="619"/>
      <c r="D33" s="619"/>
      <c r="E33" s="619"/>
      <c r="F33" s="619"/>
      <c r="G33" s="619"/>
      <c r="H33" s="619"/>
      <c r="I33" s="619"/>
      <c r="J33" s="619"/>
      <c r="K33" s="619"/>
      <c r="L33" s="619"/>
      <c r="M33" s="619"/>
      <c r="N33" s="619"/>
      <c r="O33" s="619"/>
      <c r="P33" s="619"/>
      <c r="Q33" s="620"/>
      <c r="R33" s="621">
        <v>61794</v>
      </c>
      <c r="S33" s="622"/>
      <c r="T33" s="622"/>
      <c r="U33" s="622"/>
      <c r="V33" s="622"/>
      <c r="W33" s="622"/>
      <c r="X33" s="622"/>
      <c r="Y33" s="623"/>
      <c r="Z33" s="659">
        <v>0.1</v>
      </c>
      <c r="AA33" s="659"/>
      <c r="AB33" s="659"/>
      <c r="AC33" s="659"/>
      <c r="AD33" s="660">
        <v>6392</v>
      </c>
      <c r="AE33" s="660"/>
      <c r="AF33" s="660"/>
      <c r="AG33" s="660"/>
      <c r="AH33" s="660"/>
      <c r="AI33" s="660"/>
      <c r="AJ33" s="660"/>
      <c r="AK33" s="660"/>
      <c r="AL33" s="624">
        <v>0</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99.6</v>
      </c>
      <c r="BS33" s="606"/>
      <c r="BT33" s="606"/>
      <c r="BU33" s="606"/>
      <c r="BV33" s="606"/>
      <c r="BW33" s="606"/>
      <c r="BX33" s="652">
        <v>98.8</v>
      </c>
      <c r="BY33" s="606"/>
      <c r="BZ33" s="606"/>
      <c r="CA33" s="606"/>
      <c r="CB33" s="669"/>
      <c r="CD33" s="618" t="s">
        <v>325</v>
      </c>
      <c r="CE33" s="619"/>
      <c r="CF33" s="619"/>
      <c r="CG33" s="619"/>
      <c r="CH33" s="619"/>
      <c r="CI33" s="619"/>
      <c r="CJ33" s="619"/>
      <c r="CK33" s="619"/>
      <c r="CL33" s="619"/>
      <c r="CM33" s="619"/>
      <c r="CN33" s="619"/>
      <c r="CO33" s="619"/>
      <c r="CP33" s="619"/>
      <c r="CQ33" s="620"/>
      <c r="CR33" s="621">
        <v>18235986</v>
      </c>
      <c r="CS33" s="634"/>
      <c r="CT33" s="634"/>
      <c r="CU33" s="634"/>
      <c r="CV33" s="634"/>
      <c r="CW33" s="634"/>
      <c r="CX33" s="634"/>
      <c r="CY33" s="635"/>
      <c r="CZ33" s="624">
        <v>40.299999999999997</v>
      </c>
      <c r="DA33" s="636"/>
      <c r="DB33" s="636"/>
      <c r="DC33" s="637"/>
      <c r="DD33" s="627">
        <v>13279796</v>
      </c>
      <c r="DE33" s="634"/>
      <c r="DF33" s="634"/>
      <c r="DG33" s="634"/>
      <c r="DH33" s="634"/>
      <c r="DI33" s="634"/>
      <c r="DJ33" s="634"/>
      <c r="DK33" s="635"/>
      <c r="DL33" s="627">
        <v>9647275</v>
      </c>
      <c r="DM33" s="634"/>
      <c r="DN33" s="634"/>
      <c r="DO33" s="634"/>
      <c r="DP33" s="634"/>
      <c r="DQ33" s="634"/>
      <c r="DR33" s="634"/>
      <c r="DS33" s="634"/>
      <c r="DT33" s="634"/>
      <c r="DU33" s="634"/>
      <c r="DV33" s="635"/>
      <c r="DW33" s="624">
        <v>39.4</v>
      </c>
      <c r="DX33" s="636"/>
      <c r="DY33" s="636"/>
      <c r="DZ33" s="636"/>
      <c r="EA33" s="636"/>
      <c r="EB33" s="636"/>
      <c r="EC33" s="648"/>
    </row>
    <row r="34" spans="2:133" ht="11.25" customHeight="1" x14ac:dyDescent="0.2">
      <c r="B34" s="618" t="s">
        <v>326</v>
      </c>
      <c r="C34" s="619"/>
      <c r="D34" s="619"/>
      <c r="E34" s="619"/>
      <c r="F34" s="619"/>
      <c r="G34" s="619"/>
      <c r="H34" s="619"/>
      <c r="I34" s="619"/>
      <c r="J34" s="619"/>
      <c r="K34" s="619"/>
      <c r="L34" s="619"/>
      <c r="M34" s="619"/>
      <c r="N34" s="619"/>
      <c r="O34" s="619"/>
      <c r="P34" s="619"/>
      <c r="Q34" s="620"/>
      <c r="R34" s="621">
        <v>83183</v>
      </c>
      <c r="S34" s="622"/>
      <c r="T34" s="622"/>
      <c r="U34" s="622"/>
      <c r="V34" s="622"/>
      <c r="W34" s="622"/>
      <c r="X34" s="622"/>
      <c r="Y34" s="623"/>
      <c r="Z34" s="659">
        <v>0.2</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6108586</v>
      </c>
      <c r="CS34" s="622"/>
      <c r="CT34" s="622"/>
      <c r="CU34" s="622"/>
      <c r="CV34" s="622"/>
      <c r="CW34" s="622"/>
      <c r="CX34" s="622"/>
      <c r="CY34" s="623"/>
      <c r="CZ34" s="624">
        <v>13.5</v>
      </c>
      <c r="DA34" s="636"/>
      <c r="DB34" s="636"/>
      <c r="DC34" s="637"/>
      <c r="DD34" s="627">
        <v>3984136</v>
      </c>
      <c r="DE34" s="622"/>
      <c r="DF34" s="622"/>
      <c r="DG34" s="622"/>
      <c r="DH34" s="622"/>
      <c r="DI34" s="622"/>
      <c r="DJ34" s="622"/>
      <c r="DK34" s="623"/>
      <c r="DL34" s="627">
        <v>3685721</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2">
      <c r="B35" s="618" t="s">
        <v>328</v>
      </c>
      <c r="C35" s="619"/>
      <c r="D35" s="619"/>
      <c r="E35" s="619"/>
      <c r="F35" s="619"/>
      <c r="G35" s="619"/>
      <c r="H35" s="619"/>
      <c r="I35" s="619"/>
      <c r="J35" s="619"/>
      <c r="K35" s="619"/>
      <c r="L35" s="619"/>
      <c r="M35" s="619"/>
      <c r="N35" s="619"/>
      <c r="O35" s="619"/>
      <c r="P35" s="619"/>
      <c r="Q35" s="620"/>
      <c r="R35" s="621">
        <v>358677</v>
      </c>
      <c r="S35" s="622"/>
      <c r="T35" s="622"/>
      <c r="U35" s="622"/>
      <c r="V35" s="622"/>
      <c r="W35" s="622"/>
      <c r="X35" s="622"/>
      <c r="Y35" s="623"/>
      <c r="Z35" s="659">
        <v>0.8</v>
      </c>
      <c r="AA35" s="659"/>
      <c r="AB35" s="659"/>
      <c r="AC35" s="659"/>
      <c r="AD35" s="660" t="s">
        <v>244</v>
      </c>
      <c r="AE35" s="660"/>
      <c r="AF35" s="660"/>
      <c r="AG35" s="660"/>
      <c r="AH35" s="660"/>
      <c r="AI35" s="660"/>
      <c r="AJ35" s="660"/>
      <c r="AK35" s="660"/>
      <c r="AL35" s="624" t="s">
        <v>130</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291701</v>
      </c>
      <c r="CS35" s="634"/>
      <c r="CT35" s="634"/>
      <c r="CU35" s="634"/>
      <c r="CV35" s="634"/>
      <c r="CW35" s="634"/>
      <c r="CX35" s="634"/>
      <c r="CY35" s="635"/>
      <c r="CZ35" s="624">
        <v>0.6</v>
      </c>
      <c r="DA35" s="636"/>
      <c r="DB35" s="636"/>
      <c r="DC35" s="637"/>
      <c r="DD35" s="627">
        <v>247409</v>
      </c>
      <c r="DE35" s="634"/>
      <c r="DF35" s="634"/>
      <c r="DG35" s="634"/>
      <c r="DH35" s="634"/>
      <c r="DI35" s="634"/>
      <c r="DJ35" s="634"/>
      <c r="DK35" s="635"/>
      <c r="DL35" s="627">
        <v>247409</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332</v>
      </c>
      <c r="C36" s="619"/>
      <c r="D36" s="619"/>
      <c r="E36" s="619"/>
      <c r="F36" s="619"/>
      <c r="G36" s="619"/>
      <c r="H36" s="619"/>
      <c r="I36" s="619"/>
      <c r="J36" s="619"/>
      <c r="K36" s="619"/>
      <c r="L36" s="619"/>
      <c r="M36" s="619"/>
      <c r="N36" s="619"/>
      <c r="O36" s="619"/>
      <c r="P36" s="619"/>
      <c r="Q36" s="620"/>
      <c r="R36" s="621">
        <v>974590</v>
      </c>
      <c r="S36" s="622"/>
      <c r="T36" s="622"/>
      <c r="U36" s="622"/>
      <c r="V36" s="622"/>
      <c r="W36" s="622"/>
      <c r="X36" s="622"/>
      <c r="Y36" s="623"/>
      <c r="Z36" s="659">
        <v>2.1</v>
      </c>
      <c r="AA36" s="659"/>
      <c r="AB36" s="659"/>
      <c r="AC36" s="659"/>
      <c r="AD36" s="660" t="s">
        <v>244</v>
      </c>
      <c r="AE36" s="660"/>
      <c r="AF36" s="660"/>
      <c r="AG36" s="660"/>
      <c r="AH36" s="660"/>
      <c r="AI36" s="660"/>
      <c r="AJ36" s="660"/>
      <c r="AK36" s="660"/>
      <c r="AL36" s="624" t="s">
        <v>130</v>
      </c>
      <c r="AM36" s="625"/>
      <c r="AN36" s="625"/>
      <c r="AO36" s="661"/>
      <c r="AP36" s="222"/>
      <c r="AQ36" s="670" t="s">
        <v>333</v>
      </c>
      <c r="AR36" s="671"/>
      <c r="AS36" s="671"/>
      <c r="AT36" s="671"/>
      <c r="AU36" s="671"/>
      <c r="AV36" s="671"/>
      <c r="AW36" s="671"/>
      <c r="AX36" s="671"/>
      <c r="AY36" s="672"/>
      <c r="AZ36" s="676">
        <v>6081248</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269906</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4595169</v>
      </c>
      <c r="CS36" s="622"/>
      <c r="CT36" s="622"/>
      <c r="CU36" s="622"/>
      <c r="CV36" s="622"/>
      <c r="CW36" s="622"/>
      <c r="CX36" s="622"/>
      <c r="CY36" s="623"/>
      <c r="CZ36" s="624">
        <v>10.199999999999999</v>
      </c>
      <c r="DA36" s="636"/>
      <c r="DB36" s="636"/>
      <c r="DC36" s="637"/>
      <c r="DD36" s="627">
        <v>4059476</v>
      </c>
      <c r="DE36" s="622"/>
      <c r="DF36" s="622"/>
      <c r="DG36" s="622"/>
      <c r="DH36" s="622"/>
      <c r="DI36" s="622"/>
      <c r="DJ36" s="622"/>
      <c r="DK36" s="623"/>
      <c r="DL36" s="627">
        <v>2280403</v>
      </c>
      <c r="DM36" s="622"/>
      <c r="DN36" s="622"/>
      <c r="DO36" s="622"/>
      <c r="DP36" s="622"/>
      <c r="DQ36" s="622"/>
      <c r="DR36" s="622"/>
      <c r="DS36" s="622"/>
      <c r="DT36" s="622"/>
      <c r="DU36" s="622"/>
      <c r="DV36" s="623"/>
      <c r="DW36" s="624">
        <v>9.3000000000000007</v>
      </c>
      <c r="DX36" s="636"/>
      <c r="DY36" s="636"/>
      <c r="DZ36" s="636"/>
      <c r="EA36" s="636"/>
      <c r="EB36" s="636"/>
      <c r="EC36" s="648"/>
    </row>
    <row r="37" spans="2:133" ht="11.25" customHeight="1" x14ac:dyDescent="0.2">
      <c r="B37" s="618" t="s">
        <v>336</v>
      </c>
      <c r="C37" s="619"/>
      <c r="D37" s="619"/>
      <c r="E37" s="619"/>
      <c r="F37" s="619"/>
      <c r="G37" s="619"/>
      <c r="H37" s="619"/>
      <c r="I37" s="619"/>
      <c r="J37" s="619"/>
      <c r="K37" s="619"/>
      <c r="L37" s="619"/>
      <c r="M37" s="619"/>
      <c r="N37" s="619"/>
      <c r="O37" s="619"/>
      <c r="P37" s="619"/>
      <c r="Q37" s="620"/>
      <c r="R37" s="621">
        <v>1779710</v>
      </c>
      <c r="S37" s="622"/>
      <c r="T37" s="622"/>
      <c r="U37" s="622"/>
      <c r="V37" s="622"/>
      <c r="W37" s="622"/>
      <c r="X37" s="622"/>
      <c r="Y37" s="623"/>
      <c r="Z37" s="659">
        <v>3.8</v>
      </c>
      <c r="AA37" s="659"/>
      <c r="AB37" s="659"/>
      <c r="AC37" s="659"/>
      <c r="AD37" s="660">
        <v>1186</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986711</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35367</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782030</v>
      </c>
      <c r="CS37" s="634"/>
      <c r="CT37" s="634"/>
      <c r="CU37" s="634"/>
      <c r="CV37" s="634"/>
      <c r="CW37" s="634"/>
      <c r="CX37" s="634"/>
      <c r="CY37" s="635"/>
      <c r="CZ37" s="624">
        <v>1.7</v>
      </c>
      <c r="DA37" s="636"/>
      <c r="DB37" s="636"/>
      <c r="DC37" s="637"/>
      <c r="DD37" s="627">
        <v>782030</v>
      </c>
      <c r="DE37" s="634"/>
      <c r="DF37" s="634"/>
      <c r="DG37" s="634"/>
      <c r="DH37" s="634"/>
      <c r="DI37" s="634"/>
      <c r="DJ37" s="634"/>
      <c r="DK37" s="635"/>
      <c r="DL37" s="627">
        <v>632769</v>
      </c>
      <c r="DM37" s="634"/>
      <c r="DN37" s="634"/>
      <c r="DO37" s="634"/>
      <c r="DP37" s="634"/>
      <c r="DQ37" s="634"/>
      <c r="DR37" s="634"/>
      <c r="DS37" s="634"/>
      <c r="DT37" s="634"/>
      <c r="DU37" s="634"/>
      <c r="DV37" s="635"/>
      <c r="DW37" s="624">
        <v>2.6</v>
      </c>
      <c r="DX37" s="636"/>
      <c r="DY37" s="636"/>
      <c r="DZ37" s="636"/>
      <c r="EA37" s="636"/>
      <c r="EB37" s="636"/>
      <c r="EC37" s="648"/>
    </row>
    <row r="38" spans="2:133" ht="11.25" customHeight="1" x14ac:dyDescent="0.2">
      <c r="B38" s="618" t="s">
        <v>340</v>
      </c>
      <c r="C38" s="619"/>
      <c r="D38" s="619"/>
      <c r="E38" s="619"/>
      <c r="F38" s="619"/>
      <c r="G38" s="619"/>
      <c r="H38" s="619"/>
      <c r="I38" s="619"/>
      <c r="J38" s="619"/>
      <c r="K38" s="619"/>
      <c r="L38" s="619"/>
      <c r="M38" s="619"/>
      <c r="N38" s="619"/>
      <c r="O38" s="619"/>
      <c r="P38" s="619"/>
      <c r="Q38" s="620"/>
      <c r="R38" s="621">
        <v>1006000</v>
      </c>
      <c r="S38" s="622"/>
      <c r="T38" s="622"/>
      <c r="U38" s="622"/>
      <c r="V38" s="622"/>
      <c r="W38" s="622"/>
      <c r="X38" s="622"/>
      <c r="Y38" s="623"/>
      <c r="Z38" s="659">
        <v>2.2000000000000002</v>
      </c>
      <c r="AA38" s="659"/>
      <c r="AB38" s="659"/>
      <c r="AC38" s="659"/>
      <c r="AD38" s="660" t="s">
        <v>244</v>
      </c>
      <c r="AE38" s="660"/>
      <c r="AF38" s="660"/>
      <c r="AG38" s="660"/>
      <c r="AH38" s="660"/>
      <c r="AI38" s="660"/>
      <c r="AJ38" s="660"/>
      <c r="AK38" s="660"/>
      <c r="AL38" s="624" t="s">
        <v>244</v>
      </c>
      <c r="AM38" s="625"/>
      <c r="AN38" s="625"/>
      <c r="AO38" s="661"/>
      <c r="AQ38" s="654" t="s">
        <v>341</v>
      </c>
      <c r="AR38" s="655"/>
      <c r="AS38" s="655"/>
      <c r="AT38" s="655"/>
      <c r="AU38" s="655"/>
      <c r="AV38" s="655"/>
      <c r="AW38" s="655"/>
      <c r="AX38" s="655"/>
      <c r="AY38" s="656"/>
      <c r="AZ38" s="621">
        <v>333145</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14663</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4761392</v>
      </c>
      <c r="CS38" s="622"/>
      <c r="CT38" s="622"/>
      <c r="CU38" s="622"/>
      <c r="CV38" s="622"/>
      <c r="CW38" s="622"/>
      <c r="CX38" s="622"/>
      <c r="CY38" s="623"/>
      <c r="CZ38" s="624">
        <v>10.5</v>
      </c>
      <c r="DA38" s="636"/>
      <c r="DB38" s="636"/>
      <c r="DC38" s="637"/>
      <c r="DD38" s="627">
        <v>3684838</v>
      </c>
      <c r="DE38" s="622"/>
      <c r="DF38" s="622"/>
      <c r="DG38" s="622"/>
      <c r="DH38" s="622"/>
      <c r="DI38" s="622"/>
      <c r="DJ38" s="622"/>
      <c r="DK38" s="623"/>
      <c r="DL38" s="627">
        <v>3433742</v>
      </c>
      <c r="DM38" s="622"/>
      <c r="DN38" s="622"/>
      <c r="DO38" s="622"/>
      <c r="DP38" s="622"/>
      <c r="DQ38" s="622"/>
      <c r="DR38" s="622"/>
      <c r="DS38" s="622"/>
      <c r="DT38" s="622"/>
      <c r="DU38" s="622"/>
      <c r="DV38" s="623"/>
      <c r="DW38" s="624">
        <v>14</v>
      </c>
      <c r="DX38" s="636"/>
      <c r="DY38" s="636"/>
      <c r="DZ38" s="636"/>
      <c r="EA38" s="636"/>
      <c r="EB38" s="636"/>
      <c r="EC38" s="648"/>
    </row>
    <row r="39" spans="2:133" ht="11.25" customHeight="1" x14ac:dyDescent="0.2">
      <c r="B39" s="618" t="s">
        <v>344</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244</v>
      </c>
      <c r="AA39" s="659"/>
      <c r="AB39" s="659"/>
      <c r="AC39" s="659"/>
      <c r="AD39" s="660" t="s">
        <v>130</v>
      </c>
      <c r="AE39" s="660"/>
      <c r="AF39" s="660"/>
      <c r="AG39" s="660"/>
      <c r="AH39" s="660"/>
      <c r="AI39" s="660"/>
      <c r="AJ39" s="660"/>
      <c r="AK39" s="660"/>
      <c r="AL39" s="624" t="s">
        <v>244</v>
      </c>
      <c r="AM39" s="625"/>
      <c r="AN39" s="625"/>
      <c r="AO39" s="661"/>
      <c r="AQ39" s="654" t="s">
        <v>345</v>
      </c>
      <c r="AR39" s="655"/>
      <c r="AS39" s="655"/>
      <c r="AT39" s="655"/>
      <c r="AU39" s="655"/>
      <c r="AV39" s="655"/>
      <c r="AW39" s="655"/>
      <c r="AX39" s="655"/>
      <c r="AY39" s="656"/>
      <c r="AZ39" s="621" t="s">
        <v>244</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22158</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1501738</v>
      </c>
      <c r="CS39" s="634"/>
      <c r="CT39" s="634"/>
      <c r="CU39" s="634"/>
      <c r="CV39" s="634"/>
      <c r="CW39" s="634"/>
      <c r="CX39" s="634"/>
      <c r="CY39" s="635"/>
      <c r="CZ39" s="624">
        <v>3.3</v>
      </c>
      <c r="DA39" s="636"/>
      <c r="DB39" s="636"/>
      <c r="DC39" s="637"/>
      <c r="DD39" s="627">
        <v>1303937</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348</v>
      </c>
      <c r="C40" s="619"/>
      <c r="D40" s="619"/>
      <c r="E40" s="619"/>
      <c r="F40" s="619"/>
      <c r="G40" s="619"/>
      <c r="H40" s="619"/>
      <c r="I40" s="619"/>
      <c r="J40" s="619"/>
      <c r="K40" s="619"/>
      <c r="L40" s="619"/>
      <c r="M40" s="619"/>
      <c r="N40" s="619"/>
      <c r="O40" s="619"/>
      <c r="P40" s="619"/>
      <c r="Q40" s="620"/>
      <c r="R40" s="621">
        <v>400000</v>
      </c>
      <c r="S40" s="622"/>
      <c r="T40" s="622"/>
      <c r="U40" s="622"/>
      <c r="V40" s="622"/>
      <c r="W40" s="622"/>
      <c r="X40" s="622"/>
      <c r="Y40" s="623"/>
      <c r="Z40" s="659">
        <v>0.9</v>
      </c>
      <c r="AA40" s="659"/>
      <c r="AB40" s="659"/>
      <c r="AC40" s="659"/>
      <c r="AD40" s="660" t="s">
        <v>244</v>
      </c>
      <c r="AE40" s="660"/>
      <c r="AF40" s="660"/>
      <c r="AG40" s="660"/>
      <c r="AH40" s="660"/>
      <c r="AI40" s="660"/>
      <c r="AJ40" s="660"/>
      <c r="AK40" s="660"/>
      <c r="AL40" s="624" t="s">
        <v>244</v>
      </c>
      <c r="AM40" s="625"/>
      <c r="AN40" s="625"/>
      <c r="AO40" s="661"/>
      <c r="AQ40" s="654" t="s">
        <v>349</v>
      </c>
      <c r="AR40" s="655"/>
      <c r="AS40" s="655"/>
      <c r="AT40" s="655"/>
      <c r="AU40" s="655"/>
      <c r="AV40" s="655"/>
      <c r="AW40" s="655"/>
      <c r="AX40" s="655"/>
      <c r="AY40" s="656"/>
      <c r="AZ40" s="621" t="s">
        <v>244</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103</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977400</v>
      </c>
      <c r="CS40" s="622"/>
      <c r="CT40" s="622"/>
      <c r="CU40" s="622"/>
      <c r="CV40" s="622"/>
      <c r="CW40" s="622"/>
      <c r="CX40" s="622"/>
      <c r="CY40" s="623"/>
      <c r="CZ40" s="624">
        <v>2.2000000000000002</v>
      </c>
      <c r="DA40" s="636"/>
      <c r="DB40" s="636"/>
      <c r="DC40" s="637"/>
      <c r="DD40" s="627" t="s">
        <v>130</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2">
      <c r="B41" s="602" t="s">
        <v>353</v>
      </c>
      <c r="C41" s="603"/>
      <c r="D41" s="603"/>
      <c r="E41" s="603"/>
      <c r="F41" s="603"/>
      <c r="G41" s="603"/>
      <c r="H41" s="603"/>
      <c r="I41" s="603"/>
      <c r="J41" s="603"/>
      <c r="K41" s="603"/>
      <c r="L41" s="603"/>
      <c r="M41" s="603"/>
      <c r="N41" s="603"/>
      <c r="O41" s="603"/>
      <c r="P41" s="603"/>
      <c r="Q41" s="604"/>
      <c r="R41" s="605">
        <v>46401557</v>
      </c>
      <c r="S41" s="646"/>
      <c r="T41" s="646"/>
      <c r="U41" s="646"/>
      <c r="V41" s="646"/>
      <c r="W41" s="646"/>
      <c r="X41" s="646"/>
      <c r="Y41" s="649"/>
      <c r="Z41" s="650">
        <v>100</v>
      </c>
      <c r="AA41" s="650"/>
      <c r="AB41" s="650"/>
      <c r="AC41" s="650"/>
      <c r="AD41" s="651">
        <v>24112962</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1237565</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244</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244</v>
      </c>
      <c r="CS41" s="634"/>
      <c r="CT41" s="634"/>
      <c r="CU41" s="634"/>
      <c r="CV41" s="634"/>
      <c r="CW41" s="634"/>
      <c r="CX41" s="634"/>
      <c r="CY41" s="635"/>
      <c r="CZ41" s="624" t="s">
        <v>130</v>
      </c>
      <c r="DA41" s="636"/>
      <c r="DB41" s="636"/>
      <c r="DC41" s="637"/>
      <c r="DD41" s="627" t="s">
        <v>140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357</v>
      </c>
      <c r="AR42" s="667"/>
      <c r="AS42" s="667"/>
      <c r="AT42" s="667"/>
      <c r="AU42" s="667"/>
      <c r="AV42" s="667"/>
      <c r="AW42" s="667"/>
      <c r="AX42" s="667"/>
      <c r="AY42" s="668"/>
      <c r="AZ42" s="605">
        <v>3523827</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376</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2165010</v>
      </c>
      <c r="CS42" s="634"/>
      <c r="CT42" s="634"/>
      <c r="CU42" s="634"/>
      <c r="CV42" s="634"/>
      <c r="CW42" s="634"/>
      <c r="CX42" s="634"/>
      <c r="CY42" s="635"/>
      <c r="CZ42" s="624">
        <v>4.8</v>
      </c>
      <c r="DA42" s="636"/>
      <c r="DB42" s="636"/>
      <c r="DC42" s="637"/>
      <c r="DD42" s="627">
        <v>962323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360</v>
      </c>
      <c r="CD43" s="618" t="s">
        <v>361</v>
      </c>
      <c r="CE43" s="619"/>
      <c r="CF43" s="619"/>
      <c r="CG43" s="619"/>
      <c r="CH43" s="619"/>
      <c r="CI43" s="619"/>
      <c r="CJ43" s="619"/>
      <c r="CK43" s="619"/>
      <c r="CL43" s="619"/>
      <c r="CM43" s="619"/>
      <c r="CN43" s="619"/>
      <c r="CO43" s="619"/>
      <c r="CP43" s="619"/>
      <c r="CQ43" s="620"/>
      <c r="CR43" s="621">
        <v>198748</v>
      </c>
      <c r="CS43" s="634"/>
      <c r="CT43" s="634"/>
      <c r="CU43" s="634"/>
      <c r="CV43" s="634"/>
      <c r="CW43" s="634"/>
      <c r="CX43" s="634"/>
      <c r="CY43" s="635"/>
      <c r="CZ43" s="624">
        <v>0.4</v>
      </c>
      <c r="DA43" s="636"/>
      <c r="DB43" s="636"/>
      <c r="DC43" s="637"/>
      <c r="DD43" s="627">
        <v>198748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2158767</v>
      </c>
      <c r="CS44" s="622"/>
      <c r="CT44" s="622"/>
      <c r="CU44" s="622"/>
      <c r="CV44" s="622"/>
      <c r="CW44" s="622"/>
      <c r="CX44" s="622"/>
      <c r="CY44" s="623"/>
      <c r="CZ44" s="624">
        <v>4.8</v>
      </c>
      <c r="DA44" s="625"/>
      <c r="DB44" s="625"/>
      <c r="DC44" s="626"/>
      <c r="DD44" s="627">
        <v>959780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456776</v>
      </c>
      <c r="CS45" s="634"/>
      <c r="CT45" s="634"/>
      <c r="CU45" s="634"/>
      <c r="CV45" s="634"/>
      <c r="CW45" s="634"/>
      <c r="CX45" s="634"/>
      <c r="CY45" s="635"/>
      <c r="CZ45" s="624">
        <v>1</v>
      </c>
      <c r="DA45" s="636"/>
      <c r="DB45" s="636"/>
      <c r="DC45" s="637"/>
      <c r="DD45" s="627">
        <v>91056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366</v>
      </c>
      <c r="CG46" s="619"/>
      <c r="CH46" s="619"/>
      <c r="CI46" s="619"/>
      <c r="CJ46" s="619"/>
      <c r="CK46" s="619"/>
      <c r="CL46" s="619"/>
      <c r="CM46" s="619"/>
      <c r="CN46" s="619"/>
      <c r="CO46" s="619"/>
      <c r="CP46" s="619"/>
      <c r="CQ46" s="620"/>
      <c r="CR46" s="621">
        <v>1499051</v>
      </c>
      <c r="CS46" s="622"/>
      <c r="CT46" s="622"/>
      <c r="CU46" s="622"/>
      <c r="CV46" s="622"/>
      <c r="CW46" s="622"/>
      <c r="CX46" s="622"/>
      <c r="CY46" s="623"/>
      <c r="CZ46" s="624">
        <v>3.3</v>
      </c>
      <c r="DA46" s="625"/>
      <c r="DB46" s="625"/>
      <c r="DC46" s="626"/>
      <c r="DD46" s="627">
        <v>858795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367</v>
      </c>
      <c r="CG47" s="619"/>
      <c r="CH47" s="619"/>
      <c r="CI47" s="619"/>
      <c r="CJ47" s="619"/>
      <c r="CK47" s="619"/>
      <c r="CL47" s="619"/>
      <c r="CM47" s="619"/>
      <c r="CN47" s="619"/>
      <c r="CO47" s="619"/>
      <c r="CP47" s="619"/>
      <c r="CQ47" s="620"/>
      <c r="CR47" s="621">
        <v>6243</v>
      </c>
      <c r="CS47" s="634"/>
      <c r="CT47" s="634"/>
      <c r="CU47" s="634"/>
      <c r="CV47" s="634"/>
      <c r="CW47" s="634"/>
      <c r="CX47" s="634"/>
      <c r="CY47" s="635"/>
      <c r="CZ47" s="624">
        <v>0</v>
      </c>
      <c r="DA47" s="636"/>
      <c r="DB47" s="636"/>
      <c r="DC47" s="637"/>
      <c r="DD47" s="627">
        <v>2543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368</v>
      </c>
      <c r="CG48" s="619"/>
      <c r="CH48" s="619"/>
      <c r="CI48" s="619"/>
      <c r="CJ48" s="619"/>
      <c r="CK48" s="619"/>
      <c r="CL48" s="619"/>
      <c r="CM48" s="619"/>
      <c r="CN48" s="619"/>
      <c r="CO48" s="619"/>
      <c r="CP48" s="619"/>
      <c r="CQ48" s="620"/>
      <c r="CR48" s="621" t="s">
        <v>130</v>
      </c>
      <c r="CS48" s="622"/>
      <c r="CT48" s="622"/>
      <c r="CU48" s="622"/>
      <c r="CV48" s="622"/>
      <c r="CW48" s="622"/>
      <c r="CX48" s="622"/>
      <c r="CY48" s="623"/>
      <c r="CZ48" s="624" t="s">
        <v>244</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45231070</v>
      </c>
      <c r="CS49" s="606"/>
      <c r="CT49" s="606"/>
      <c r="CU49" s="606"/>
      <c r="CV49" s="606"/>
      <c r="CW49" s="606"/>
      <c r="CX49" s="606"/>
      <c r="CY49" s="607"/>
      <c r="CZ49" s="608">
        <v>100</v>
      </c>
      <c r="DA49" s="609"/>
      <c r="DB49" s="609"/>
      <c r="DC49" s="610"/>
      <c r="DD49" s="611">
        <v>27231765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qQx1tHhNH0Ibr3xwxTvA+wh9cSOp+uU4lt9v3isM63EPwr7LL6EtfmZMn2PSmONLwI6QyVUxNdyQsXy4FQ0Pw==" saltValue="wfJb7cHYx4Y15BxlLRfP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102">
        <v>46421</v>
      </c>
      <c r="R7" s="1103"/>
      <c r="S7" s="1103"/>
      <c r="T7" s="1103"/>
      <c r="U7" s="1103"/>
      <c r="V7" s="1103">
        <v>45258</v>
      </c>
      <c r="W7" s="1103"/>
      <c r="X7" s="1103"/>
      <c r="Y7" s="1103"/>
      <c r="Z7" s="1103"/>
      <c r="AA7" s="1103">
        <v>1163</v>
      </c>
      <c r="AB7" s="1103"/>
      <c r="AC7" s="1103"/>
      <c r="AD7" s="1103"/>
      <c r="AE7" s="1104"/>
      <c r="AF7" s="1105">
        <v>956</v>
      </c>
      <c r="AG7" s="1106"/>
      <c r="AH7" s="1106"/>
      <c r="AI7" s="1106"/>
      <c r="AJ7" s="1107"/>
      <c r="AK7" s="1108">
        <v>395</v>
      </c>
      <c r="AL7" s="1109"/>
      <c r="AM7" s="1109"/>
      <c r="AN7" s="1109"/>
      <c r="AO7" s="1109"/>
      <c r="AP7" s="1109">
        <v>28969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578</v>
      </c>
      <c r="BS7" s="1099" t="s">
        <v>579</v>
      </c>
      <c r="BT7" s="1100"/>
      <c r="BU7" s="1100"/>
      <c r="BV7" s="1100"/>
      <c r="BW7" s="1100"/>
      <c r="BX7" s="1100"/>
      <c r="BY7" s="1100"/>
      <c r="BZ7" s="1100"/>
      <c r="CA7" s="1100"/>
      <c r="CB7" s="1100"/>
      <c r="CC7" s="1100"/>
      <c r="CD7" s="1100"/>
      <c r="CE7" s="1100"/>
      <c r="CF7" s="1100"/>
      <c r="CG7" s="1112"/>
      <c r="CH7" s="1096">
        <v>-16</v>
      </c>
      <c r="CI7" s="1097"/>
      <c r="CJ7" s="1097"/>
      <c r="CK7" s="1097"/>
      <c r="CL7" s="1098"/>
      <c r="CM7" s="1096">
        <v>255</v>
      </c>
      <c r="CN7" s="1097"/>
      <c r="CO7" s="1097"/>
      <c r="CP7" s="1097"/>
      <c r="CQ7" s="1098"/>
      <c r="CR7" s="1096">
        <v>200</v>
      </c>
      <c r="CS7" s="1097"/>
      <c r="CT7" s="1097"/>
      <c r="CU7" s="1097"/>
      <c r="CV7" s="1098"/>
      <c r="CW7" s="1096" t="s">
        <v>571</v>
      </c>
      <c r="CX7" s="1097"/>
      <c r="CY7" s="1097"/>
      <c r="CZ7" s="1097"/>
      <c r="DA7" s="1098"/>
      <c r="DB7" s="1096" t="s">
        <v>571</v>
      </c>
      <c r="DC7" s="1097"/>
      <c r="DD7" s="1097"/>
      <c r="DE7" s="1097"/>
      <c r="DF7" s="1098"/>
      <c r="DG7" s="1096" t="s">
        <v>571</v>
      </c>
      <c r="DH7" s="1097"/>
      <c r="DI7" s="1097"/>
      <c r="DJ7" s="1097"/>
      <c r="DK7" s="1098"/>
      <c r="DL7" s="1096" t="s">
        <v>571</v>
      </c>
      <c r="DM7" s="1097"/>
      <c r="DN7" s="1097"/>
      <c r="DO7" s="1097"/>
      <c r="DP7" s="1098"/>
      <c r="DQ7" s="1096" t="s">
        <v>571</v>
      </c>
      <c r="DR7" s="1097"/>
      <c r="DS7" s="1097"/>
      <c r="DT7" s="1097"/>
      <c r="DU7" s="1098"/>
      <c r="DV7" s="1099"/>
      <c r="DW7" s="1100"/>
      <c r="DX7" s="1100"/>
      <c r="DY7" s="1100"/>
      <c r="DZ7" s="1101"/>
      <c r="EA7" s="234"/>
    </row>
    <row r="8" spans="1:131" s="235" customFormat="1" ht="26.25" customHeight="1" x14ac:dyDescent="0.2">
      <c r="A8" s="238">
        <v>2</v>
      </c>
      <c r="B8" s="1030" t="s">
        <v>393</v>
      </c>
      <c r="C8" s="1031"/>
      <c r="D8" s="1031"/>
      <c r="E8" s="1031"/>
      <c r="F8" s="1031"/>
      <c r="G8" s="1031"/>
      <c r="H8" s="1031"/>
      <c r="I8" s="1031"/>
      <c r="J8" s="1031"/>
      <c r="K8" s="1031"/>
      <c r="L8" s="1031"/>
      <c r="M8" s="1031"/>
      <c r="N8" s="1031"/>
      <c r="O8" s="1031"/>
      <c r="P8" s="1032"/>
      <c r="Q8" s="1038">
        <v>152</v>
      </c>
      <c r="R8" s="1039"/>
      <c r="S8" s="1039"/>
      <c r="T8" s="1039"/>
      <c r="U8" s="1039"/>
      <c r="V8" s="1039">
        <v>145</v>
      </c>
      <c r="W8" s="1039"/>
      <c r="X8" s="1039"/>
      <c r="Y8" s="1039"/>
      <c r="Z8" s="1039"/>
      <c r="AA8" s="1039">
        <v>7</v>
      </c>
      <c r="AB8" s="1039"/>
      <c r="AC8" s="1039"/>
      <c r="AD8" s="1039"/>
      <c r="AE8" s="1040"/>
      <c r="AF8" s="1035">
        <v>7</v>
      </c>
      <c r="AG8" s="1036"/>
      <c r="AH8" s="1036"/>
      <c r="AI8" s="1036"/>
      <c r="AJ8" s="1037"/>
      <c r="AK8" s="1080">
        <v>51</v>
      </c>
      <c r="AL8" s="1081"/>
      <c r="AM8" s="1081"/>
      <c r="AN8" s="1081"/>
      <c r="AO8" s="1081"/>
      <c r="AP8" s="1081" t="s">
        <v>571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578</v>
      </c>
      <c r="BS8" s="992" t="s">
        <v>580</v>
      </c>
      <c r="BT8" s="993"/>
      <c r="BU8" s="993"/>
      <c r="BV8" s="993"/>
      <c r="BW8" s="993"/>
      <c r="BX8" s="993"/>
      <c r="BY8" s="993"/>
      <c r="BZ8" s="993"/>
      <c r="CA8" s="993"/>
      <c r="CB8" s="993"/>
      <c r="CC8" s="993"/>
      <c r="CD8" s="993"/>
      <c r="CE8" s="993"/>
      <c r="CF8" s="993"/>
      <c r="CG8" s="1014"/>
      <c r="CH8" s="989">
        <v>1</v>
      </c>
      <c r="CI8" s="990"/>
      <c r="CJ8" s="990"/>
      <c r="CK8" s="990"/>
      <c r="CL8" s="991"/>
      <c r="CM8" s="989">
        <v>71</v>
      </c>
      <c r="CN8" s="990"/>
      <c r="CO8" s="990"/>
      <c r="CP8" s="990"/>
      <c r="CQ8" s="991"/>
      <c r="CR8" s="989">
        <v>70</v>
      </c>
      <c r="CS8" s="990"/>
      <c r="CT8" s="990"/>
      <c r="CU8" s="990"/>
      <c r="CV8" s="991"/>
      <c r="CW8" s="989">
        <v>31</v>
      </c>
      <c r="CX8" s="990"/>
      <c r="CY8" s="990"/>
      <c r="CZ8" s="990"/>
      <c r="DA8" s="991"/>
      <c r="DB8" s="989" t="s">
        <v>571</v>
      </c>
      <c r="DC8" s="990"/>
      <c r="DD8" s="990"/>
      <c r="DE8" s="990"/>
      <c r="DF8" s="991"/>
      <c r="DG8" s="989" t="s">
        <v>571</v>
      </c>
      <c r="DH8" s="990"/>
      <c r="DI8" s="990"/>
      <c r="DJ8" s="990"/>
      <c r="DK8" s="991"/>
      <c r="DL8" s="989" t="s">
        <v>571</v>
      </c>
      <c r="DM8" s="990"/>
      <c r="DN8" s="990"/>
      <c r="DO8" s="990"/>
      <c r="DP8" s="991"/>
      <c r="DQ8" s="989" t="s">
        <v>571</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578</v>
      </c>
      <c r="BS9" s="992" t="s">
        <v>581</v>
      </c>
      <c r="BT9" s="993"/>
      <c r="BU9" s="993"/>
      <c r="BV9" s="993"/>
      <c r="BW9" s="993"/>
      <c r="BX9" s="993"/>
      <c r="BY9" s="993"/>
      <c r="BZ9" s="993"/>
      <c r="CA9" s="993"/>
      <c r="CB9" s="993"/>
      <c r="CC9" s="993"/>
      <c r="CD9" s="993"/>
      <c r="CE9" s="993"/>
      <c r="CF9" s="993"/>
      <c r="CG9" s="1014"/>
      <c r="CH9" s="989">
        <v>0</v>
      </c>
      <c r="CI9" s="990"/>
      <c r="CJ9" s="990"/>
      <c r="CK9" s="990"/>
      <c r="CL9" s="991"/>
      <c r="CM9" s="989">
        <v>2</v>
      </c>
      <c r="CN9" s="990"/>
      <c r="CO9" s="990"/>
      <c r="CP9" s="990"/>
      <c r="CQ9" s="991"/>
      <c r="CR9" s="989">
        <v>2</v>
      </c>
      <c r="CS9" s="990"/>
      <c r="CT9" s="990"/>
      <c r="CU9" s="990"/>
      <c r="CV9" s="991"/>
      <c r="CW9" s="989">
        <v>191</v>
      </c>
      <c r="CX9" s="990"/>
      <c r="CY9" s="990"/>
      <c r="CZ9" s="990"/>
      <c r="DA9" s="991"/>
      <c r="DB9" s="989" t="s">
        <v>571</v>
      </c>
      <c r="DC9" s="990"/>
      <c r="DD9" s="990"/>
      <c r="DE9" s="990"/>
      <c r="DF9" s="991"/>
      <c r="DG9" s="989" t="s">
        <v>571</v>
      </c>
      <c r="DH9" s="990"/>
      <c r="DI9" s="990"/>
      <c r="DJ9" s="990"/>
      <c r="DK9" s="991"/>
      <c r="DL9" s="989" t="s">
        <v>571</v>
      </c>
      <c r="DM9" s="990"/>
      <c r="DN9" s="990"/>
      <c r="DO9" s="990"/>
      <c r="DP9" s="991"/>
      <c r="DQ9" s="989" t="s">
        <v>571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395</v>
      </c>
      <c r="B23" s="937" t="s">
        <v>396</v>
      </c>
      <c r="C23" s="938"/>
      <c r="D23" s="938"/>
      <c r="E23" s="938"/>
      <c r="F23" s="938"/>
      <c r="G23" s="938"/>
      <c r="H23" s="938"/>
      <c r="I23" s="938"/>
      <c r="J23" s="938"/>
      <c r="K23" s="938"/>
      <c r="L23" s="938"/>
      <c r="M23" s="938"/>
      <c r="N23" s="938"/>
      <c r="O23" s="938"/>
      <c r="P23" s="948"/>
      <c r="Q23" s="1067">
        <v>46476</v>
      </c>
      <c r="R23" s="1061"/>
      <c r="S23" s="1061"/>
      <c r="T23" s="1061"/>
      <c r="U23" s="1061"/>
      <c r="V23" s="1061">
        <v>45306</v>
      </c>
      <c r="W23" s="1061"/>
      <c r="X23" s="1061"/>
      <c r="Y23" s="1061"/>
      <c r="Z23" s="1061"/>
      <c r="AA23" s="1061">
        <v>1170</v>
      </c>
      <c r="AB23" s="1061"/>
      <c r="AC23" s="1061"/>
      <c r="AD23" s="1061"/>
      <c r="AE23" s="1068"/>
      <c r="AF23" s="1069">
        <v>963</v>
      </c>
      <c r="AG23" s="1061"/>
      <c r="AH23" s="1061"/>
      <c r="AI23" s="1061"/>
      <c r="AJ23" s="1070"/>
      <c r="AK23" s="1071"/>
      <c r="AL23" s="1072"/>
      <c r="AM23" s="1072"/>
      <c r="AN23" s="1072"/>
      <c r="AO23" s="1072"/>
      <c r="AP23" s="1061">
        <v>28969</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407</v>
      </c>
      <c r="C28" s="1048"/>
      <c r="D28" s="1048"/>
      <c r="E28" s="1048"/>
      <c r="F28" s="1048"/>
      <c r="G28" s="1048"/>
      <c r="H28" s="1048"/>
      <c r="I28" s="1048"/>
      <c r="J28" s="1048"/>
      <c r="K28" s="1048"/>
      <c r="L28" s="1048"/>
      <c r="M28" s="1048"/>
      <c r="N28" s="1048"/>
      <c r="O28" s="1048"/>
      <c r="P28" s="1049"/>
      <c r="Q28" s="1050">
        <v>12511</v>
      </c>
      <c r="R28" s="1051"/>
      <c r="S28" s="1051"/>
      <c r="T28" s="1051"/>
      <c r="U28" s="1051"/>
      <c r="V28" s="1051">
        <v>12241</v>
      </c>
      <c r="W28" s="1051"/>
      <c r="X28" s="1051"/>
      <c r="Y28" s="1051"/>
      <c r="Z28" s="1051"/>
      <c r="AA28" s="1051">
        <v>270</v>
      </c>
      <c r="AB28" s="1051"/>
      <c r="AC28" s="1051"/>
      <c r="AD28" s="1051"/>
      <c r="AE28" s="1052"/>
      <c r="AF28" s="1053">
        <v>270</v>
      </c>
      <c r="AG28" s="1051"/>
      <c r="AH28" s="1051"/>
      <c r="AI28" s="1051"/>
      <c r="AJ28" s="1054"/>
      <c r="AK28" s="1042">
        <v>1238</v>
      </c>
      <c r="AL28" s="1043"/>
      <c r="AM28" s="1043"/>
      <c r="AN28" s="1043"/>
      <c r="AO28" s="1043"/>
      <c r="AP28" s="1043" t="s">
        <v>571</v>
      </c>
      <c r="AQ28" s="1043"/>
      <c r="AR28" s="1043"/>
      <c r="AS28" s="1043"/>
      <c r="AT28" s="1043"/>
      <c r="AU28" s="1043" t="s">
        <v>571</v>
      </c>
      <c r="AV28" s="1043"/>
      <c r="AW28" s="1043"/>
      <c r="AX28" s="1043"/>
      <c r="AY28" s="1043"/>
      <c r="AZ28" s="1044" t="s">
        <v>571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408</v>
      </c>
      <c r="C29" s="1031"/>
      <c r="D29" s="1031"/>
      <c r="E29" s="1031"/>
      <c r="F29" s="1031"/>
      <c r="G29" s="1031"/>
      <c r="H29" s="1031"/>
      <c r="I29" s="1031"/>
      <c r="J29" s="1031"/>
      <c r="K29" s="1031"/>
      <c r="L29" s="1031"/>
      <c r="M29" s="1031"/>
      <c r="N29" s="1031"/>
      <c r="O29" s="1031"/>
      <c r="P29" s="1032"/>
      <c r="Q29" s="1038">
        <v>11822</v>
      </c>
      <c r="R29" s="1039"/>
      <c r="S29" s="1039"/>
      <c r="T29" s="1039"/>
      <c r="U29" s="1039"/>
      <c r="V29" s="1039">
        <v>11688</v>
      </c>
      <c r="W29" s="1039"/>
      <c r="X29" s="1039"/>
      <c r="Y29" s="1039"/>
      <c r="Z29" s="1039"/>
      <c r="AA29" s="1039">
        <v>134</v>
      </c>
      <c r="AB29" s="1039"/>
      <c r="AC29" s="1039"/>
      <c r="AD29" s="1039"/>
      <c r="AE29" s="1040"/>
      <c r="AF29" s="1035">
        <v>134</v>
      </c>
      <c r="AG29" s="1036"/>
      <c r="AH29" s="1036"/>
      <c r="AI29" s="1036"/>
      <c r="AJ29" s="1037"/>
      <c r="AK29" s="980">
        <v>1773</v>
      </c>
      <c r="AL29" s="971"/>
      <c r="AM29" s="971"/>
      <c r="AN29" s="971"/>
      <c r="AO29" s="971"/>
      <c r="AP29" s="971" t="s">
        <v>571</v>
      </c>
      <c r="AQ29" s="971"/>
      <c r="AR29" s="971"/>
      <c r="AS29" s="971"/>
      <c r="AT29" s="971"/>
      <c r="AU29" s="971" t="s">
        <v>571</v>
      </c>
      <c r="AV29" s="971"/>
      <c r="AW29" s="971"/>
      <c r="AX29" s="971"/>
      <c r="AY29" s="971"/>
      <c r="AZ29" s="1041" t="s">
        <v>571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409</v>
      </c>
      <c r="C30" s="1031"/>
      <c r="D30" s="1031"/>
      <c r="E30" s="1031"/>
      <c r="F30" s="1031"/>
      <c r="G30" s="1031"/>
      <c r="H30" s="1031"/>
      <c r="I30" s="1031"/>
      <c r="J30" s="1031"/>
      <c r="K30" s="1031"/>
      <c r="L30" s="1031"/>
      <c r="M30" s="1031"/>
      <c r="N30" s="1031"/>
      <c r="O30" s="1031"/>
      <c r="P30" s="1032"/>
      <c r="Q30" s="1038">
        <v>2183</v>
      </c>
      <c r="R30" s="1039"/>
      <c r="S30" s="1039"/>
      <c r="T30" s="1039"/>
      <c r="U30" s="1039"/>
      <c r="V30" s="1039">
        <v>2119</v>
      </c>
      <c r="W30" s="1039"/>
      <c r="X30" s="1039"/>
      <c r="Y30" s="1039"/>
      <c r="Z30" s="1039"/>
      <c r="AA30" s="1039">
        <v>64</v>
      </c>
      <c r="AB30" s="1039"/>
      <c r="AC30" s="1039"/>
      <c r="AD30" s="1039"/>
      <c r="AE30" s="1040"/>
      <c r="AF30" s="1035">
        <v>64</v>
      </c>
      <c r="AG30" s="1036"/>
      <c r="AH30" s="1036"/>
      <c r="AI30" s="1036"/>
      <c r="AJ30" s="1037"/>
      <c r="AK30" s="980">
        <v>434</v>
      </c>
      <c r="AL30" s="971"/>
      <c r="AM30" s="971"/>
      <c r="AN30" s="971"/>
      <c r="AO30" s="971"/>
      <c r="AP30" s="971" t="s">
        <v>571</v>
      </c>
      <c r="AQ30" s="971"/>
      <c r="AR30" s="971"/>
      <c r="AS30" s="971"/>
      <c r="AT30" s="971"/>
      <c r="AU30" s="971" t="s">
        <v>571</v>
      </c>
      <c r="AV30" s="971"/>
      <c r="AW30" s="971"/>
      <c r="AX30" s="971"/>
      <c r="AY30" s="971"/>
      <c r="AZ30" s="1041" t="s">
        <v>571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2458</v>
      </c>
      <c r="R31" s="1039"/>
      <c r="S31" s="1039"/>
      <c r="T31" s="1039"/>
      <c r="U31" s="1039"/>
      <c r="V31" s="1039">
        <v>2244</v>
      </c>
      <c r="W31" s="1039"/>
      <c r="X31" s="1039"/>
      <c r="Y31" s="1039"/>
      <c r="Z31" s="1039"/>
      <c r="AA31" s="1039">
        <v>214</v>
      </c>
      <c r="AB31" s="1039"/>
      <c r="AC31" s="1039"/>
      <c r="AD31" s="1039"/>
      <c r="AE31" s="1040"/>
      <c r="AF31" s="1035">
        <v>1968</v>
      </c>
      <c r="AG31" s="1036"/>
      <c r="AH31" s="1036"/>
      <c r="AI31" s="1036"/>
      <c r="AJ31" s="1037"/>
      <c r="AK31" s="980">
        <v>7</v>
      </c>
      <c r="AL31" s="971"/>
      <c r="AM31" s="971"/>
      <c r="AN31" s="971"/>
      <c r="AO31" s="971"/>
      <c r="AP31" s="971">
        <v>4253</v>
      </c>
      <c r="AQ31" s="971"/>
      <c r="AR31" s="971"/>
      <c r="AS31" s="971"/>
      <c r="AT31" s="971"/>
      <c r="AU31" s="971">
        <v>26</v>
      </c>
      <c r="AV31" s="971"/>
      <c r="AW31" s="971"/>
      <c r="AX31" s="971"/>
      <c r="AY31" s="971"/>
      <c r="AZ31" s="1041" t="s">
        <v>571</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412</v>
      </c>
      <c r="C32" s="1031"/>
      <c r="D32" s="1031"/>
      <c r="E32" s="1031"/>
      <c r="F32" s="1031"/>
      <c r="G32" s="1031"/>
      <c r="H32" s="1031"/>
      <c r="I32" s="1031"/>
      <c r="J32" s="1031"/>
      <c r="K32" s="1031"/>
      <c r="L32" s="1031"/>
      <c r="M32" s="1031"/>
      <c r="N32" s="1031"/>
      <c r="O32" s="1031"/>
      <c r="P32" s="1032"/>
      <c r="Q32" s="1038">
        <v>3013</v>
      </c>
      <c r="R32" s="1039"/>
      <c r="S32" s="1039"/>
      <c r="T32" s="1039"/>
      <c r="U32" s="1039"/>
      <c r="V32" s="1039">
        <v>2842</v>
      </c>
      <c r="W32" s="1039"/>
      <c r="X32" s="1039"/>
      <c r="Y32" s="1039"/>
      <c r="Z32" s="1039"/>
      <c r="AA32" s="1039">
        <v>171</v>
      </c>
      <c r="AB32" s="1039"/>
      <c r="AC32" s="1039"/>
      <c r="AD32" s="1039"/>
      <c r="AE32" s="1040"/>
      <c r="AF32" s="1035">
        <v>352</v>
      </c>
      <c r="AG32" s="1036"/>
      <c r="AH32" s="1036"/>
      <c r="AI32" s="1036"/>
      <c r="AJ32" s="1037"/>
      <c r="AK32" s="980">
        <v>657</v>
      </c>
      <c r="AL32" s="971"/>
      <c r="AM32" s="971"/>
      <c r="AN32" s="971"/>
      <c r="AO32" s="971"/>
      <c r="AP32" s="971">
        <v>13439</v>
      </c>
      <c r="AQ32" s="971"/>
      <c r="AR32" s="971"/>
      <c r="AS32" s="971"/>
      <c r="AT32" s="971"/>
      <c r="AU32" s="971">
        <v>6881</v>
      </c>
      <c r="AV32" s="971"/>
      <c r="AW32" s="971"/>
      <c r="AX32" s="971"/>
      <c r="AY32" s="971"/>
      <c r="AZ32" s="1041" t="s">
        <v>571</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395</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2788</v>
      </c>
      <c r="AG63" s="959"/>
      <c r="AH63" s="959"/>
      <c r="AI63" s="959"/>
      <c r="AJ63" s="1022"/>
      <c r="AK63" s="1023"/>
      <c r="AL63" s="963"/>
      <c r="AM63" s="963"/>
      <c r="AN63" s="963"/>
      <c r="AO63" s="963"/>
      <c r="AP63" s="959">
        <v>17692</v>
      </c>
      <c r="AQ63" s="959"/>
      <c r="AR63" s="959"/>
      <c r="AS63" s="959"/>
      <c r="AT63" s="959"/>
      <c r="AU63" s="959">
        <v>6907</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399</v>
      </c>
      <c r="R66" s="1002"/>
      <c r="S66" s="1002"/>
      <c r="T66" s="1002"/>
      <c r="U66" s="1003"/>
      <c r="V66" s="1001" t="s">
        <v>400</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404</v>
      </c>
      <c r="AQ66" s="1002"/>
      <c r="AR66" s="1002"/>
      <c r="AS66" s="1002"/>
      <c r="AT66" s="1003"/>
      <c r="AU66" s="1001" t="s">
        <v>420</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572</v>
      </c>
      <c r="C68" s="986"/>
      <c r="D68" s="986"/>
      <c r="E68" s="986"/>
      <c r="F68" s="986"/>
      <c r="G68" s="986"/>
      <c r="H68" s="986"/>
      <c r="I68" s="986"/>
      <c r="J68" s="986"/>
      <c r="K68" s="986"/>
      <c r="L68" s="986"/>
      <c r="M68" s="986"/>
      <c r="N68" s="986"/>
      <c r="O68" s="986"/>
      <c r="P68" s="987"/>
      <c r="Q68" s="988">
        <v>194</v>
      </c>
      <c r="R68" s="982"/>
      <c r="S68" s="982"/>
      <c r="T68" s="982"/>
      <c r="U68" s="982"/>
      <c r="V68" s="982">
        <v>178</v>
      </c>
      <c r="W68" s="982"/>
      <c r="X68" s="982"/>
      <c r="Y68" s="982"/>
      <c r="Z68" s="982"/>
      <c r="AA68" s="982">
        <v>16</v>
      </c>
      <c r="AB68" s="982"/>
      <c r="AC68" s="982"/>
      <c r="AD68" s="982"/>
      <c r="AE68" s="982"/>
      <c r="AF68" s="982">
        <v>16</v>
      </c>
      <c r="AG68" s="982"/>
      <c r="AH68" s="982"/>
      <c r="AI68" s="982"/>
      <c r="AJ68" s="982"/>
      <c r="AK68" s="982" t="s">
        <v>571</v>
      </c>
      <c r="AL68" s="982"/>
      <c r="AM68" s="982"/>
      <c r="AN68" s="982"/>
      <c r="AO68" s="982"/>
      <c r="AP68" s="982" t="s">
        <v>571</v>
      </c>
      <c r="AQ68" s="982"/>
      <c r="AR68" s="982"/>
      <c r="AS68" s="982"/>
      <c r="AT68" s="982"/>
      <c r="AU68" s="982" t="s">
        <v>571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573</v>
      </c>
      <c r="C69" s="975"/>
      <c r="D69" s="975"/>
      <c r="E69" s="975"/>
      <c r="F69" s="975"/>
      <c r="G69" s="975"/>
      <c r="H69" s="975"/>
      <c r="I69" s="975"/>
      <c r="J69" s="975"/>
      <c r="K69" s="975"/>
      <c r="L69" s="975"/>
      <c r="M69" s="975"/>
      <c r="N69" s="975"/>
      <c r="O69" s="975"/>
      <c r="P69" s="976"/>
      <c r="Q69" s="977">
        <v>1305178</v>
      </c>
      <c r="R69" s="971"/>
      <c r="S69" s="971"/>
      <c r="T69" s="971"/>
      <c r="U69" s="971"/>
      <c r="V69" s="971">
        <v>1290844</v>
      </c>
      <c r="W69" s="971"/>
      <c r="X69" s="971"/>
      <c r="Y69" s="971"/>
      <c r="Z69" s="971"/>
      <c r="AA69" s="971">
        <v>14334</v>
      </c>
      <c r="AB69" s="971"/>
      <c r="AC69" s="971"/>
      <c r="AD69" s="971"/>
      <c r="AE69" s="971"/>
      <c r="AF69" s="971">
        <v>14334</v>
      </c>
      <c r="AG69" s="971"/>
      <c r="AH69" s="971"/>
      <c r="AI69" s="971"/>
      <c r="AJ69" s="971"/>
      <c r="AK69" s="971">
        <v>9500</v>
      </c>
      <c r="AL69" s="971"/>
      <c r="AM69" s="971"/>
      <c r="AN69" s="971"/>
      <c r="AO69" s="971"/>
      <c r="AP69" s="971" t="s">
        <v>571</v>
      </c>
      <c r="AQ69" s="971"/>
      <c r="AR69" s="971"/>
      <c r="AS69" s="971"/>
      <c r="AT69" s="971"/>
      <c r="AU69" s="971" t="s">
        <v>571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574</v>
      </c>
      <c r="C70" s="975"/>
      <c r="D70" s="975"/>
      <c r="E70" s="975"/>
      <c r="F70" s="975"/>
      <c r="G70" s="975"/>
      <c r="H70" s="975"/>
      <c r="I70" s="975"/>
      <c r="J70" s="975"/>
      <c r="K70" s="975"/>
      <c r="L70" s="975"/>
      <c r="M70" s="975"/>
      <c r="N70" s="975"/>
      <c r="O70" s="975"/>
      <c r="P70" s="976"/>
      <c r="Q70" s="977">
        <v>39180</v>
      </c>
      <c r="R70" s="971"/>
      <c r="S70" s="971"/>
      <c r="T70" s="971"/>
      <c r="U70" s="971"/>
      <c r="V70" s="971">
        <v>36872</v>
      </c>
      <c r="W70" s="971"/>
      <c r="X70" s="971"/>
      <c r="Y70" s="971"/>
      <c r="Z70" s="971"/>
      <c r="AA70" s="971">
        <v>2308</v>
      </c>
      <c r="AB70" s="971"/>
      <c r="AC70" s="971"/>
      <c r="AD70" s="971"/>
      <c r="AE70" s="971"/>
      <c r="AF70" s="971">
        <v>23683</v>
      </c>
      <c r="AG70" s="971"/>
      <c r="AH70" s="971"/>
      <c r="AI70" s="971"/>
      <c r="AJ70" s="971"/>
      <c r="AK70" s="971">
        <v>0</v>
      </c>
      <c r="AL70" s="971"/>
      <c r="AM70" s="971"/>
      <c r="AN70" s="971"/>
      <c r="AO70" s="971"/>
      <c r="AP70" s="971">
        <v>98164</v>
      </c>
      <c r="AQ70" s="971"/>
      <c r="AR70" s="971"/>
      <c r="AS70" s="971"/>
      <c r="AT70" s="971"/>
      <c r="AU70" s="971" t="s">
        <v>571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575</v>
      </c>
      <c r="C71" s="975"/>
      <c r="D71" s="975"/>
      <c r="E71" s="975"/>
      <c r="F71" s="975"/>
      <c r="G71" s="975"/>
      <c r="H71" s="975"/>
      <c r="I71" s="975"/>
      <c r="J71" s="975"/>
      <c r="K71" s="975"/>
      <c r="L71" s="975"/>
      <c r="M71" s="975"/>
      <c r="N71" s="975"/>
      <c r="O71" s="975"/>
      <c r="P71" s="976"/>
      <c r="Q71" s="977">
        <v>6632</v>
      </c>
      <c r="R71" s="971"/>
      <c r="S71" s="971"/>
      <c r="T71" s="971"/>
      <c r="U71" s="971"/>
      <c r="V71" s="971">
        <v>5979</v>
      </c>
      <c r="W71" s="971"/>
      <c r="X71" s="971"/>
      <c r="Y71" s="971"/>
      <c r="Z71" s="971"/>
      <c r="AA71" s="971">
        <v>653</v>
      </c>
      <c r="AB71" s="971"/>
      <c r="AC71" s="971"/>
      <c r="AD71" s="971"/>
      <c r="AE71" s="971"/>
      <c r="AF71" s="971">
        <v>19383</v>
      </c>
      <c r="AG71" s="971"/>
      <c r="AH71" s="971"/>
      <c r="AI71" s="971"/>
      <c r="AJ71" s="971"/>
      <c r="AK71" s="971">
        <v>0</v>
      </c>
      <c r="AL71" s="971"/>
      <c r="AM71" s="971"/>
      <c r="AN71" s="971"/>
      <c r="AO71" s="971"/>
      <c r="AP71" s="971">
        <v>20120</v>
      </c>
      <c r="AQ71" s="971"/>
      <c r="AR71" s="971"/>
      <c r="AS71" s="971"/>
      <c r="AT71" s="971"/>
      <c r="AU71" s="971" t="s">
        <v>571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576</v>
      </c>
      <c r="C72" s="975"/>
      <c r="D72" s="975"/>
      <c r="E72" s="975"/>
      <c r="F72" s="975"/>
      <c r="G72" s="975"/>
      <c r="H72" s="975"/>
      <c r="I72" s="975"/>
      <c r="J72" s="975"/>
      <c r="K72" s="975"/>
      <c r="L72" s="975"/>
      <c r="M72" s="975"/>
      <c r="N72" s="975"/>
      <c r="O72" s="975"/>
      <c r="P72" s="976"/>
      <c r="Q72" s="977">
        <v>2220</v>
      </c>
      <c r="R72" s="971"/>
      <c r="S72" s="971"/>
      <c r="T72" s="971"/>
      <c r="U72" s="971"/>
      <c r="V72" s="971">
        <v>2122</v>
      </c>
      <c r="W72" s="971"/>
      <c r="X72" s="971"/>
      <c r="Y72" s="971"/>
      <c r="Z72" s="971"/>
      <c r="AA72" s="971">
        <v>98</v>
      </c>
      <c r="AB72" s="971"/>
      <c r="AC72" s="971"/>
      <c r="AD72" s="971"/>
      <c r="AE72" s="971"/>
      <c r="AF72" s="971">
        <v>98</v>
      </c>
      <c r="AG72" s="971"/>
      <c r="AH72" s="971"/>
      <c r="AI72" s="971"/>
      <c r="AJ72" s="971"/>
      <c r="AK72" s="971">
        <v>72</v>
      </c>
      <c r="AL72" s="971"/>
      <c r="AM72" s="971"/>
      <c r="AN72" s="971"/>
      <c r="AO72" s="971"/>
      <c r="AP72" s="971">
        <v>2094</v>
      </c>
      <c r="AQ72" s="971"/>
      <c r="AR72" s="971"/>
      <c r="AS72" s="971"/>
      <c r="AT72" s="971"/>
      <c r="AU72" s="971">
        <v>857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577</v>
      </c>
      <c r="C73" s="975"/>
      <c r="D73" s="975"/>
      <c r="E73" s="975"/>
      <c r="F73" s="975"/>
      <c r="G73" s="975"/>
      <c r="H73" s="975"/>
      <c r="I73" s="975"/>
      <c r="J73" s="975"/>
      <c r="K73" s="975"/>
      <c r="L73" s="975"/>
      <c r="M73" s="975"/>
      <c r="N73" s="975"/>
      <c r="O73" s="975"/>
      <c r="P73" s="976"/>
      <c r="Q73" s="977">
        <v>110363</v>
      </c>
      <c r="R73" s="971"/>
      <c r="S73" s="971"/>
      <c r="T73" s="971"/>
      <c r="U73" s="971"/>
      <c r="V73" s="971">
        <v>102204</v>
      </c>
      <c r="W73" s="971"/>
      <c r="X73" s="971"/>
      <c r="Y73" s="971"/>
      <c r="Z73" s="971"/>
      <c r="AA73" s="971">
        <v>8159</v>
      </c>
      <c r="AB73" s="971"/>
      <c r="AC73" s="971"/>
      <c r="AD73" s="971"/>
      <c r="AE73" s="971"/>
      <c r="AF73" s="971">
        <v>15550</v>
      </c>
      <c r="AG73" s="971"/>
      <c r="AH73" s="971"/>
      <c r="AI73" s="971"/>
      <c r="AJ73" s="971"/>
      <c r="AK73" s="971" t="s">
        <v>571</v>
      </c>
      <c r="AL73" s="971"/>
      <c r="AM73" s="971"/>
      <c r="AN73" s="971"/>
      <c r="AO73" s="971"/>
      <c r="AP73" s="971" t="s">
        <v>571</v>
      </c>
      <c r="AQ73" s="971"/>
      <c r="AR73" s="971"/>
      <c r="AS73" s="971"/>
      <c r="AT73" s="971"/>
      <c r="AU73" s="971" t="s">
        <v>571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395</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73064</v>
      </c>
      <c r="AG88" s="959"/>
      <c r="AH88" s="959"/>
      <c r="AI88" s="959"/>
      <c r="AJ88" s="959"/>
      <c r="AK88" s="963"/>
      <c r="AL88" s="963"/>
      <c r="AM88" s="963"/>
      <c r="AN88" s="963"/>
      <c r="AO88" s="963"/>
      <c r="AP88" s="959">
        <v>120378</v>
      </c>
      <c r="AQ88" s="959"/>
      <c r="AR88" s="959"/>
      <c r="AS88" s="959"/>
      <c r="AT88" s="959"/>
      <c r="AU88" s="959">
        <v>857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272</v>
      </c>
      <c r="CS102" s="953"/>
      <c r="CT102" s="953"/>
      <c r="CU102" s="953"/>
      <c r="CV102" s="954"/>
      <c r="CW102" s="952">
        <v>222</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312</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312</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312</v>
      </c>
      <c r="DR109" s="896"/>
      <c r="DS109" s="896"/>
      <c r="DT109" s="896"/>
      <c r="DU109" s="897"/>
      <c r="DV109" s="898" t="s">
        <v>432</v>
      </c>
      <c r="DW109" s="896"/>
      <c r="DX109" s="896"/>
      <c r="DY109" s="896"/>
      <c r="DZ109" s="929"/>
    </row>
    <row r="110" spans="1:131" s="230"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2502491</v>
      </c>
      <c r="AB110" s="889"/>
      <c r="AC110" s="889"/>
      <c r="AD110" s="889"/>
      <c r="AE110" s="890"/>
      <c r="AF110" s="891">
        <v>2517626</v>
      </c>
      <c r="AG110" s="889"/>
      <c r="AH110" s="889"/>
      <c r="AI110" s="889"/>
      <c r="AJ110" s="890"/>
      <c r="AK110" s="891">
        <v>2496754</v>
      </c>
      <c r="AL110" s="889"/>
      <c r="AM110" s="889"/>
      <c r="AN110" s="889"/>
      <c r="AO110" s="890"/>
      <c r="AP110" s="892">
        <v>11.6</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31377368</v>
      </c>
      <c r="BR110" s="842"/>
      <c r="BS110" s="842"/>
      <c r="BT110" s="842"/>
      <c r="BU110" s="842"/>
      <c r="BV110" s="842">
        <v>30355893</v>
      </c>
      <c r="BW110" s="842"/>
      <c r="BX110" s="842"/>
      <c r="BY110" s="842"/>
      <c r="BZ110" s="842"/>
      <c r="CA110" s="842">
        <v>28968828</v>
      </c>
      <c r="CB110" s="842"/>
      <c r="CC110" s="842"/>
      <c r="CD110" s="842"/>
      <c r="CE110" s="842"/>
      <c r="CF110" s="866">
        <v>134</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2">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439</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130</v>
      </c>
      <c r="BW111" s="817"/>
      <c r="BX111" s="817"/>
      <c r="BY111" s="817"/>
      <c r="BZ111" s="817"/>
      <c r="CA111" s="817" t="s">
        <v>130</v>
      </c>
      <c r="CB111" s="817"/>
      <c r="CC111" s="817"/>
      <c r="CD111" s="817"/>
      <c r="CE111" s="817"/>
      <c r="CF111" s="875" t="s">
        <v>130</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7532583</v>
      </c>
      <c r="BR112" s="817"/>
      <c r="BS112" s="817"/>
      <c r="BT112" s="817"/>
      <c r="BU112" s="817"/>
      <c r="BV112" s="817">
        <v>7171333</v>
      </c>
      <c r="BW112" s="817"/>
      <c r="BX112" s="817"/>
      <c r="BY112" s="817"/>
      <c r="BZ112" s="817"/>
      <c r="CA112" s="817">
        <v>6906230</v>
      </c>
      <c r="CB112" s="817"/>
      <c r="CC112" s="817"/>
      <c r="CD112" s="817"/>
      <c r="CE112" s="817"/>
      <c r="CF112" s="875">
        <v>31.9</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130</v>
      </c>
      <c r="DM112" s="817"/>
      <c r="DN112" s="817"/>
      <c r="DO112" s="817"/>
      <c r="DP112" s="817"/>
      <c r="DQ112" s="817" t="s">
        <v>130</v>
      </c>
      <c r="DR112" s="817"/>
      <c r="DS112" s="817"/>
      <c r="DT112" s="817"/>
      <c r="DU112" s="817"/>
      <c r="DV112" s="794" t="s">
        <v>439</v>
      </c>
      <c r="DW112" s="794"/>
      <c r="DX112" s="794"/>
      <c r="DY112" s="794"/>
      <c r="DZ112" s="795"/>
    </row>
    <row r="113" spans="1:130" s="230" customFormat="1" ht="26.25" customHeight="1" x14ac:dyDescent="0.2">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793153</v>
      </c>
      <c r="AB113" s="919"/>
      <c r="AC113" s="919"/>
      <c r="AD113" s="919"/>
      <c r="AE113" s="920"/>
      <c r="AF113" s="921">
        <v>738916</v>
      </c>
      <c r="AG113" s="919"/>
      <c r="AH113" s="919"/>
      <c r="AI113" s="919"/>
      <c r="AJ113" s="920"/>
      <c r="AK113" s="921">
        <v>715249</v>
      </c>
      <c r="AL113" s="919"/>
      <c r="AM113" s="919"/>
      <c r="AN113" s="919"/>
      <c r="AO113" s="920"/>
      <c r="AP113" s="922">
        <v>3.3</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340152</v>
      </c>
      <c r="BR113" s="817"/>
      <c r="BS113" s="817"/>
      <c r="BT113" s="817"/>
      <c r="BU113" s="817"/>
      <c r="BV113" s="817">
        <v>873664</v>
      </c>
      <c r="BW113" s="817"/>
      <c r="BX113" s="817"/>
      <c r="BY113" s="817"/>
      <c r="BZ113" s="817"/>
      <c r="CA113" s="817">
        <v>856988</v>
      </c>
      <c r="CB113" s="817"/>
      <c r="CC113" s="817"/>
      <c r="CD113" s="817"/>
      <c r="CE113" s="817"/>
      <c r="CF113" s="875">
        <v>4</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2228</v>
      </c>
      <c r="AB114" s="780"/>
      <c r="AC114" s="780"/>
      <c r="AD114" s="780"/>
      <c r="AE114" s="781"/>
      <c r="AF114" s="782">
        <v>2831</v>
      </c>
      <c r="AG114" s="780"/>
      <c r="AH114" s="780"/>
      <c r="AI114" s="780"/>
      <c r="AJ114" s="781"/>
      <c r="AK114" s="782">
        <v>28453</v>
      </c>
      <c r="AL114" s="780"/>
      <c r="AM114" s="780"/>
      <c r="AN114" s="780"/>
      <c r="AO114" s="781"/>
      <c r="AP114" s="824">
        <v>0.1</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5826113</v>
      </c>
      <c r="BR114" s="817"/>
      <c r="BS114" s="817"/>
      <c r="BT114" s="817"/>
      <c r="BU114" s="817"/>
      <c r="BV114" s="817">
        <v>5903479</v>
      </c>
      <c r="BW114" s="817"/>
      <c r="BX114" s="817"/>
      <c r="BY114" s="817"/>
      <c r="BZ114" s="817"/>
      <c r="CA114" s="817">
        <v>6001484</v>
      </c>
      <c r="CB114" s="817"/>
      <c r="CC114" s="817"/>
      <c r="CD114" s="817"/>
      <c r="CE114" s="817"/>
      <c r="CF114" s="875">
        <v>27.8</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439</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439</v>
      </c>
      <c r="AB115" s="919"/>
      <c r="AC115" s="919"/>
      <c r="AD115" s="919"/>
      <c r="AE115" s="920"/>
      <c r="AF115" s="921" t="s">
        <v>130</v>
      </c>
      <c r="AG115" s="919"/>
      <c r="AH115" s="919"/>
      <c r="AI115" s="919"/>
      <c r="AJ115" s="920"/>
      <c r="AK115" s="921" t="s">
        <v>130</v>
      </c>
      <c r="AL115" s="919"/>
      <c r="AM115" s="919"/>
      <c r="AN115" s="919"/>
      <c r="AO115" s="920"/>
      <c r="AP115" s="922" t="s">
        <v>130</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130</v>
      </c>
      <c r="BW115" s="817"/>
      <c r="BX115" s="817"/>
      <c r="BY115" s="817"/>
      <c r="BZ115" s="817"/>
      <c r="CA115" s="817" t="s">
        <v>130</v>
      </c>
      <c r="CB115" s="817"/>
      <c r="CC115" s="817"/>
      <c r="CD115" s="817"/>
      <c r="CE115" s="817"/>
      <c r="CF115" s="875" t="s">
        <v>130</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130</v>
      </c>
      <c r="AL116" s="780"/>
      <c r="AM116" s="780"/>
      <c r="AN116" s="780"/>
      <c r="AO116" s="781"/>
      <c r="AP116" s="824" t="s">
        <v>130</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130</v>
      </c>
      <c r="CB116" s="817"/>
      <c r="CC116" s="817"/>
      <c r="CD116" s="817"/>
      <c r="CE116" s="817"/>
      <c r="CF116" s="875" t="s">
        <v>130</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3297872</v>
      </c>
      <c r="AB117" s="903"/>
      <c r="AC117" s="903"/>
      <c r="AD117" s="903"/>
      <c r="AE117" s="904"/>
      <c r="AF117" s="905">
        <v>3259373</v>
      </c>
      <c r="AG117" s="903"/>
      <c r="AH117" s="903"/>
      <c r="AI117" s="903"/>
      <c r="AJ117" s="904"/>
      <c r="AK117" s="905">
        <v>3240456</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439</v>
      </c>
      <c r="DR117" s="780"/>
      <c r="DS117" s="780"/>
      <c r="DT117" s="780"/>
      <c r="DU117" s="781"/>
      <c r="DV117" s="824" t="s">
        <v>130</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312</v>
      </c>
      <c r="AL118" s="896"/>
      <c r="AM118" s="896"/>
      <c r="AN118" s="896"/>
      <c r="AO118" s="897"/>
      <c r="AP118" s="899" t="s">
        <v>432</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439</v>
      </c>
      <c r="BW118" s="845"/>
      <c r="BX118" s="845"/>
      <c r="BY118" s="845"/>
      <c r="BZ118" s="845"/>
      <c r="CA118" s="845" t="s">
        <v>130</v>
      </c>
      <c r="CB118" s="845"/>
      <c r="CC118" s="845"/>
      <c r="CD118" s="845"/>
      <c r="CE118" s="845"/>
      <c r="CF118" s="875" t="s">
        <v>130</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463</v>
      </c>
      <c r="BP119" s="878"/>
      <c r="BQ119" s="879">
        <v>45076216</v>
      </c>
      <c r="BR119" s="845"/>
      <c r="BS119" s="845"/>
      <c r="BT119" s="845"/>
      <c r="BU119" s="845"/>
      <c r="BV119" s="845">
        <v>44304369</v>
      </c>
      <c r="BW119" s="845"/>
      <c r="BX119" s="845"/>
      <c r="BY119" s="845"/>
      <c r="BZ119" s="845"/>
      <c r="CA119" s="845">
        <v>42733530</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x14ac:dyDescent="0.2">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10200931</v>
      </c>
      <c r="BR120" s="842"/>
      <c r="BS120" s="842"/>
      <c r="BT120" s="842"/>
      <c r="BU120" s="842"/>
      <c r="BV120" s="842">
        <v>11804064</v>
      </c>
      <c r="BW120" s="842"/>
      <c r="BX120" s="842"/>
      <c r="BY120" s="842"/>
      <c r="BZ120" s="842"/>
      <c r="CA120" s="842">
        <v>13267201</v>
      </c>
      <c r="CB120" s="842"/>
      <c r="CC120" s="842"/>
      <c r="CD120" s="842"/>
      <c r="CE120" s="842"/>
      <c r="CF120" s="866">
        <v>61.4</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7518251</v>
      </c>
      <c r="DH120" s="842"/>
      <c r="DI120" s="842"/>
      <c r="DJ120" s="842"/>
      <c r="DK120" s="842"/>
      <c r="DL120" s="842">
        <v>7155872</v>
      </c>
      <c r="DM120" s="842"/>
      <c r="DN120" s="842"/>
      <c r="DO120" s="842"/>
      <c r="DP120" s="842"/>
      <c r="DQ120" s="842">
        <v>6880713</v>
      </c>
      <c r="DR120" s="842"/>
      <c r="DS120" s="842"/>
      <c r="DT120" s="842"/>
      <c r="DU120" s="842"/>
      <c r="DV120" s="843">
        <v>31.8</v>
      </c>
      <c r="DW120" s="843"/>
      <c r="DX120" s="843"/>
      <c r="DY120" s="843"/>
      <c r="DZ120" s="844"/>
    </row>
    <row r="121" spans="1:130" s="230" customFormat="1" ht="26.25" customHeight="1" x14ac:dyDescent="0.2">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9169300</v>
      </c>
      <c r="BR121" s="817"/>
      <c r="BS121" s="817"/>
      <c r="BT121" s="817"/>
      <c r="BU121" s="817"/>
      <c r="BV121" s="817">
        <v>8597797</v>
      </c>
      <c r="BW121" s="817"/>
      <c r="BX121" s="817"/>
      <c r="BY121" s="817"/>
      <c r="BZ121" s="817"/>
      <c r="CA121" s="817">
        <v>8278834</v>
      </c>
      <c r="CB121" s="817"/>
      <c r="CC121" s="817"/>
      <c r="CD121" s="817"/>
      <c r="CE121" s="817"/>
      <c r="CF121" s="875">
        <v>38.299999999999997</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816">
        <v>14332</v>
      </c>
      <c r="DH121" s="817"/>
      <c r="DI121" s="817"/>
      <c r="DJ121" s="817"/>
      <c r="DK121" s="817"/>
      <c r="DL121" s="817">
        <v>15461</v>
      </c>
      <c r="DM121" s="817"/>
      <c r="DN121" s="817"/>
      <c r="DO121" s="817"/>
      <c r="DP121" s="817"/>
      <c r="DQ121" s="817">
        <v>25517</v>
      </c>
      <c r="DR121" s="817"/>
      <c r="DS121" s="817"/>
      <c r="DT121" s="817"/>
      <c r="DU121" s="817"/>
      <c r="DV121" s="794">
        <v>0.1</v>
      </c>
      <c r="DW121" s="794"/>
      <c r="DX121" s="794"/>
      <c r="DY121" s="794"/>
      <c r="DZ121" s="795"/>
    </row>
    <row r="122" spans="1:130" s="230" customFormat="1" ht="26.25" customHeight="1" x14ac:dyDescent="0.2">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439</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30235059</v>
      </c>
      <c r="BR122" s="845"/>
      <c r="BS122" s="845"/>
      <c r="BT122" s="845"/>
      <c r="BU122" s="845"/>
      <c r="BV122" s="845">
        <v>29315443</v>
      </c>
      <c r="BW122" s="845"/>
      <c r="BX122" s="845"/>
      <c r="BY122" s="845"/>
      <c r="BZ122" s="845"/>
      <c r="CA122" s="845">
        <v>27981729</v>
      </c>
      <c r="CB122" s="845"/>
      <c r="CC122" s="845"/>
      <c r="CD122" s="845"/>
      <c r="CE122" s="845"/>
      <c r="CF122" s="846">
        <v>129.4</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2">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472</v>
      </c>
      <c r="BP123" s="878"/>
      <c r="BQ123" s="832">
        <v>49605290</v>
      </c>
      <c r="BR123" s="833"/>
      <c r="BS123" s="833"/>
      <c r="BT123" s="833"/>
      <c r="BU123" s="833"/>
      <c r="BV123" s="833">
        <v>49717304</v>
      </c>
      <c r="BW123" s="833"/>
      <c r="BX123" s="833"/>
      <c r="BY123" s="833"/>
      <c r="BZ123" s="833"/>
      <c r="CA123" s="833">
        <v>49527764</v>
      </c>
      <c r="CB123" s="833"/>
      <c r="CC123" s="833"/>
      <c r="CD123" s="833"/>
      <c r="CE123" s="833"/>
      <c r="CF123" s="748"/>
      <c r="CG123" s="749"/>
      <c r="CH123" s="749"/>
      <c r="CI123" s="749"/>
      <c r="CJ123" s="834"/>
      <c r="CK123" s="869"/>
      <c r="CL123" s="855"/>
      <c r="CM123" s="855"/>
      <c r="CN123" s="855"/>
      <c r="CO123" s="856"/>
      <c r="CP123" s="835" t="s">
        <v>409</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439</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5">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474</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2">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475</v>
      </c>
      <c r="CL125" s="852"/>
      <c r="CM125" s="852"/>
      <c r="CN125" s="852"/>
      <c r="CO125" s="853"/>
      <c r="CP125" s="860" t="s">
        <v>476</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477</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2">
      <c r="A127" s="822"/>
      <c r="B127" s="823"/>
      <c r="C127" s="838" t="s">
        <v>478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479</v>
      </c>
      <c r="AY127" s="812"/>
      <c r="AZ127" s="812"/>
      <c r="BA127" s="812"/>
      <c r="BB127" s="812"/>
      <c r="BC127" s="812"/>
      <c r="BD127" s="812"/>
      <c r="BE127" s="813"/>
      <c r="BF127" s="811" t="s">
        <v>480</v>
      </c>
      <c r="BG127" s="812"/>
      <c r="BH127" s="812"/>
      <c r="BI127" s="812"/>
      <c r="BJ127" s="812"/>
      <c r="BK127" s="812"/>
      <c r="BL127" s="813"/>
      <c r="BM127" s="811" t="s">
        <v>481</v>
      </c>
      <c r="BN127" s="812"/>
      <c r="BO127" s="812"/>
      <c r="BP127" s="812"/>
      <c r="BQ127" s="812"/>
      <c r="BR127" s="812"/>
      <c r="BS127" s="813"/>
      <c r="BT127" s="811" t="s">
        <v>482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483</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484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485</v>
      </c>
      <c r="X128" s="798"/>
      <c r="Y128" s="798"/>
      <c r="Z128" s="799"/>
      <c r="AA128" s="800">
        <v>888093</v>
      </c>
      <c r="AB128" s="801"/>
      <c r="AC128" s="801"/>
      <c r="AD128" s="801"/>
      <c r="AE128" s="802"/>
      <c r="AF128" s="803">
        <v>829613</v>
      </c>
      <c r="AG128" s="801"/>
      <c r="AH128" s="801"/>
      <c r="AI128" s="801"/>
      <c r="AJ128" s="802"/>
      <c r="AK128" s="803">
        <v>802526</v>
      </c>
      <c r="AL128" s="801"/>
      <c r="AM128" s="801"/>
      <c r="AN128" s="801"/>
      <c r="AO128" s="802"/>
      <c r="AP128" s="804"/>
      <c r="AQ128" s="805"/>
      <c r="AR128" s="805"/>
      <c r="AS128" s="805"/>
      <c r="AT128" s="806"/>
      <c r="AU128" s="232"/>
      <c r="AV128" s="232"/>
      <c r="AW128" s="232"/>
      <c r="AX128" s="807" t="s">
        <v>486</v>
      </c>
      <c r="AY128" s="808"/>
      <c r="AZ128" s="808"/>
      <c r="BA128" s="808"/>
      <c r="BB128" s="808"/>
      <c r="BC128" s="808"/>
      <c r="BD128" s="808"/>
      <c r="BE128" s="809"/>
      <c r="BF128" s="786" t="s">
        <v>130</v>
      </c>
      <c r="BG128" s="787"/>
      <c r="BH128" s="787"/>
      <c r="BI128" s="787"/>
      <c r="BJ128" s="787"/>
      <c r="BK128" s="787"/>
      <c r="BL128" s="810"/>
      <c r="BM128" s="786">
        <v>12.13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487</v>
      </c>
      <c r="CQ128" s="730"/>
      <c r="CR128" s="730"/>
      <c r="CS128" s="730"/>
      <c r="CT128" s="730"/>
      <c r="CU128" s="730"/>
      <c r="CV128" s="730"/>
      <c r="CW128" s="730"/>
      <c r="CX128" s="730"/>
      <c r="CY128" s="730"/>
      <c r="CZ128" s="730"/>
      <c r="DA128" s="730"/>
      <c r="DB128" s="730"/>
      <c r="DC128" s="730"/>
      <c r="DD128" s="730"/>
      <c r="DE128" s="730"/>
      <c r="DF128" s="731"/>
      <c r="DG128" s="790" t="s">
        <v>439</v>
      </c>
      <c r="DH128" s="791"/>
      <c r="DI128" s="791"/>
      <c r="DJ128" s="791"/>
      <c r="DK128" s="791"/>
      <c r="DL128" s="791" t="s">
        <v>130</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488</v>
      </c>
      <c r="X129" s="777"/>
      <c r="Y129" s="777"/>
      <c r="Z129" s="778"/>
      <c r="AA129" s="779">
        <v>23452377</v>
      </c>
      <c r="AB129" s="780"/>
      <c r="AC129" s="780"/>
      <c r="AD129" s="780"/>
      <c r="AE129" s="781"/>
      <c r="AF129" s="782">
        <v>24655671</v>
      </c>
      <c r="AG129" s="780"/>
      <c r="AH129" s="780"/>
      <c r="AI129" s="780"/>
      <c r="AJ129" s="781"/>
      <c r="AK129" s="782">
        <v>24258118</v>
      </c>
      <c r="AL129" s="780"/>
      <c r="AM129" s="780"/>
      <c r="AN129" s="780"/>
      <c r="AO129" s="781"/>
      <c r="AP129" s="783"/>
      <c r="AQ129" s="784"/>
      <c r="AR129" s="784"/>
      <c r="AS129" s="784"/>
      <c r="AT129" s="785"/>
      <c r="AU129" s="233"/>
      <c r="AV129" s="233"/>
      <c r="AW129" s="233"/>
      <c r="AX129" s="751" t="s">
        <v>489</v>
      </c>
      <c r="AY129" s="752"/>
      <c r="AZ129" s="752"/>
      <c r="BA129" s="752"/>
      <c r="BB129" s="752"/>
      <c r="BC129" s="752"/>
      <c r="BD129" s="752"/>
      <c r="BE129" s="753"/>
      <c r="BF129" s="770" t="s">
        <v>130</v>
      </c>
      <c r="BG129" s="771"/>
      <c r="BH129" s="771"/>
      <c r="BI129" s="771"/>
      <c r="BJ129" s="771"/>
      <c r="BK129" s="771"/>
      <c r="BL129" s="772"/>
      <c r="BM129" s="770">
        <v>17.13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491</v>
      </c>
      <c r="X130" s="777"/>
      <c r="Y130" s="777"/>
      <c r="Z130" s="778"/>
      <c r="AA130" s="779">
        <v>2666197</v>
      </c>
      <c r="AB130" s="780"/>
      <c r="AC130" s="780"/>
      <c r="AD130" s="780"/>
      <c r="AE130" s="781"/>
      <c r="AF130" s="782">
        <v>2656411</v>
      </c>
      <c r="AG130" s="780"/>
      <c r="AH130" s="780"/>
      <c r="AI130" s="780"/>
      <c r="AJ130" s="781"/>
      <c r="AK130" s="782">
        <v>2641248</v>
      </c>
      <c r="AL130" s="780"/>
      <c r="AM130" s="780"/>
      <c r="AN130" s="780"/>
      <c r="AO130" s="781"/>
      <c r="AP130" s="783"/>
      <c r="AQ130" s="784"/>
      <c r="AR130" s="784"/>
      <c r="AS130" s="784"/>
      <c r="AT130" s="785"/>
      <c r="AU130" s="233"/>
      <c r="AV130" s="233"/>
      <c r="AW130" s="233"/>
      <c r="AX130" s="751" t="s">
        <v>492</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493</v>
      </c>
      <c r="X131" s="761"/>
      <c r="Y131" s="761"/>
      <c r="Z131" s="762"/>
      <c r="AA131" s="763">
        <v>20786180</v>
      </c>
      <c r="AB131" s="764"/>
      <c r="AC131" s="764"/>
      <c r="AD131" s="764"/>
      <c r="AE131" s="765"/>
      <c r="AF131" s="766">
        <v>21999260</v>
      </c>
      <c r="AG131" s="764"/>
      <c r="AH131" s="764"/>
      <c r="AI131" s="764"/>
      <c r="AJ131" s="765"/>
      <c r="AK131" s="766">
        <v>21616870</v>
      </c>
      <c r="AL131" s="764"/>
      <c r="AM131" s="764"/>
      <c r="AN131" s="764"/>
      <c r="AO131" s="765"/>
      <c r="AP131" s="767"/>
      <c r="AQ131" s="768"/>
      <c r="AR131" s="768"/>
      <c r="AS131" s="768"/>
      <c r="AT131" s="769"/>
      <c r="AU131" s="233"/>
      <c r="AV131" s="233"/>
      <c r="AW131" s="233"/>
      <c r="AX131" s="729" t="s">
        <v>494</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496</v>
      </c>
      <c r="W132" s="742"/>
      <c r="X132" s="742"/>
      <c r="Y132" s="742"/>
      <c r="Z132" s="743"/>
      <c r="AA132" s="744">
        <v>-1.2335984799999999</v>
      </c>
      <c r="AB132" s="745"/>
      <c r="AC132" s="745"/>
      <c r="AD132" s="745"/>
      <c r="AE132" s="746"/>
      <c r="AF132" s="747">
        <v>-1.0302664699999999</v>
      </c>
      <c r="AG132" s="745"/>
      <c r="AH132" s="745"/>
      <c r="AI132" s="745"/>
      <c r="AJ132" s="746"/>
      <c r="AK132" s="747">
        <v>-0.94055244999999998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497</v>
      </c>
      <c r="W133" s="721"/>
      <c r="X133" s="721"/>
      <c r="Y133" s="721"/>
      <c r="Z133" s="722"/>
      <c r="AA133" s="723">
        <v>-1.3</v>
      </c>
      <c r="AB133" s="724"/>
      <c r="AC133" s="724"/>
      <c r="AD133" s="724"/>
      <c r="AE133" s="725"/>
      <c r="AF133" s="723">
        <v>-1.1000000000000001</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3/JAGBfgjRVR0L78NN9Yw6CLXYtO9zfZu/FRzZoUgChzwDQY12Gn8WMEpguawxwY0wMzXQD1r6WXj+j5vE10A==" saltValue="fk4QzwPqaQrTtulkfAxD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JfaJTS4gZTp5EYH/QgPSzKDcJ6ZrY+rZgY4USWA33+to5cTNEHLgPV6IEkY+AGYDWmsixWFByjH1cVa8I8zlA==" saltValue="bTDcKX5Gd4sIfantSZmiSQ=="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kLiXv+KvorSjyfbe8347PfqEhIPAbm7eRgg4B70BUTocUNvi9MevauQObNex4T9+0NCByckYf6Oh24Nz6GFzg==" saltValue="2hVO9QdYCpJSqTTG1jHjK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501</v>
      </c>
      <c r="AP7" s="272"/>
      <c r="AQ7" s="273" t="s">
        <v>502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503</v>
      </c>
      <c r="AQ8" s="279" t="s">
        <v>504</v>
      </c>
      <c r="AR8" s="280" t="s">
        <v>505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506</v>
      </c>
      <c r="AL9" s="1131"/>
      <c r="AM9" s="1131"/>
      <c r="AN9" s="1132"/>
      <c r="AO9" s="281">
        <v>8110113</v>
      </c>
      <c r="AP9" s="281">
        <v>75021</v>
      </c>
      <c r="AQ9" s="282">
        <v>62374</v>
      </c>
      <c r="AR9" s="283">
        <v>20.3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507</v>
      </c>
      <c r="AL10" s="1131"/>
      <c r="AM10" s="1131"/>
      <c r="AN10" s="1132"/>
      <c r="AO10" s="284">
        <v>122920</v>
      </c>
      <c r="AP10" s="284">
        <v>1137</v>
      </c>
      <c r="AQ10" s="285">
        <v>4230</v>
      </c>
      <c r="AR10" s="286">
        <v>-73.099999999999994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508</v>
      </c>
      <c r="AL11" s="1131"/>
      <c r="AM11" s="1131"/>
      <c r="AN11" s="1132"/>
      <c r="AO11" s="284">
        <v>23675</v>
      </c>
      <c r="AP11" s="284">
        <v>219</v>
      </c>
      <c r="AQ11" s="285">
        <v>601</v>
      </c>
      <c r="AR11" s="286">
        <v>-63.6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509</v>
      </c>
      <c r="AL12" s="1131"/>
      <c r="AM12" s="1131"/>
      <c r="AN12" s="1132"/>
      <c r="AO12" s="284" t="s">
        <v>510</v>
      </c>
      <c r="AP12" s="284" t="s">
        <v>510</v>
      </c>
      <c r="AQ12" s="285">
        <v>13</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511</v>
      </c>
      <c r="AL13" s="1131"/>
      <c r="AM13" s="1131"/>
      <c r="AN13" s="1132"/>
      <c r="AO13" s="284">
        <v>231223</v>
      </c>
      <c r="AP13" s="284">
        <v>2139</v>
      </c>
      <c r="AQ13" s="285">
        <v>2559</v>
      </c>
      <c r="AR13" s="286">
        <v>-16.399999999999999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512</v>
      </c>
      <c r="AL14" s="1131"/>
      <c r="AM14" s="1131"/>
      <c r="AN14" s="1132"/>
      <c r="AO14" s="284">
        <v>198748</v>
      </c>
      <c r="AP14" s="284">
        <v>1838</v>
      </c>
      <c r="AQ14" s="285">
        <v>1133</v>
      </c>
      <c r="AR14" s="286">
        <v>62.2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513</v>
      </c>
      <c r="AL15" s="1134"/>
      <c r="AM15" s="1134"/>
      <c r="AN15" s="1135"/>
      <c r="AO15" s="284">
        <v>-258795</v>
      </c>
      <c r="AP15" s="284">
        <v>-2394</v>
      </c>
      <c r="AQ15" s="285">
        <v>-4006</v>
      </c>
      <c r="AR15" s="286">
        <v>-40.200000000000003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8427884</v>
      </c>
      <c r="AP16" s="284">
        <v>77960</v>
      </c>
      <c r="AQ16" s="285">
        <v>66904</v>
      </c>
      <c r="AR16" s="286">
        <v>16.5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518</v>
      </c>
      <c r="AL21" s="1137"/>
      <c r="AM21" s="1137"/>
      <c r="AN21" s="1138"/>
      <c r="AO21" s="297">
        <v>7.78</v>
      </c>
      <c r="AP21" s="298">
        <v>6.16</v>
      </c>
      <c r="AQ21" s="299">
        <v>1.62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519</v>
      </c>
      <c r="AL22" s="1137"/>
      <c r="AM22" s="1137"/>
      <c r="AN22" s="1138"/>
      <c r="AO22" s="302">
        <v>100.1</v>
      </c>
      <c r="AP22" s="303">
        <v>98.9</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501</v>
      </c>
      <c r="AP30" s="272"/>
      <c r="AQ30" s="273" t="s">
        <v>502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523</v>
      </c>
      <c r="AL32" s="1121"/>
      <c r="AM32" s="1121"/>
      <c r="AN32" s="1122"/>
      <c r="AO32" s="312">
        <v>2496754</v>
      </c>
      <c r="AP32" s="312">
        <v>23096</v>
      </c>
      <c r="AQ32" s="313">
        <v>33699</v>
      </c>
      <c r="AR32" s="314">
        <v>-31.5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524</v>
      </c>
      <c r="AL33" s="1121"/>
      <c r="AM33" s="1121"/>
      <c r="AN33" s="1122"/>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525</v>
      </c>
      <c r="AL34" s="1121"/>
      <c r="AM34" s="1121"/>
      <c r="AN34" s="1122"/>
      <c r="AO34" s="312" t="s">
        <v>510</v>
      </c>
      <c r="AP34" s="312" t="s">
        <v>510</v>
      </c>
      <c r="AQ34" s="313">
        <v>23</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526</v>
      </c>
      <c r="AL35" s="1121"/>
      <c r="AM35" s="1121"/>
      <c r="AN35" s="1122"/>
      <c r="AO35" s="312">
        <v>715249</v>
      </c>
      <c r="AP35" s="312">
        <v>6616</v>
      </c>
      <c r="AQ35" s="313">
        <v>5771</v>
      </c>
      <c r="AR35" s="314">
        <v>14.6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527</v>
      </c>
      <c r="AL36" s="1121"/>
      <c r="AM36" s="1121"/>
      <c r="AN36" s="1122"/>
      <c r="AO36" s="312">
        <v>28453</v>
      </c>
      <c r="AP36" s="312">
        <v>263</v>
      </c>
      <c r="AQ36" s="313">
        <v>1158</v>
      </c>
      <c r="AR36" s="314">
        <v>-77.3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528</v>
      </c>
      <c r="AL37" s="1121"/>
      <c r="AM37" s="1121"/>
      <c r="AN37" s="1122"/>
      <c r="AO37" s="312" t="s">
        <v>510</v>
      </c>
      <c r="AP37" s="312" t="s">
        <v>510</v>
      </c>
      <c r="AQ37" s="313">
        <v>631</v>
      </c>
      <c r="AR37" s="314" t="s">
        <v>510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529</v>
      </c>
      <c r="AL38" s="1124"/>
      <c r="AM38" s="1124"/>
      <c r="AN38" s="1125"/>
      <c r="AO38" s="315" t="s">
        <v>510</v>
      </c>
      <c r="AP38" s="315" t="s">
        <v>510</v>
      </c>
      <c r="AQ38" s="316">
        <v>0</v>
      </c>
      <c r="AR38" s="304" t="s">
        <v>510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530</v>
      </c>
      <c r="AL39" s="1124"/>
      <c r="AM39" s="1124"/>
      <c r="AN39" s="1125"/>
      <c r="AO39" s="312">
        <v>-802526</v>
      </c>
      <c r="AP39" s="312">
        <v>-7424</v>
      </c>
      <c r="AQ39" s="313">
        <v>-6112</v>
      </c>
      <c r="AR39" s="314">
        <v>21.5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531</v>
      </c>
      <c r="AL40" s="1121"/>
      <c r="AM40" s="1121"/>
      <c r="AN40" s="1122"/>
      <c r="AO40" s="312">
        <v>-2641248</v>
      </c>
      <c r="AP40" s="312">
        <v>-24432</v>
      </c>
      <c r="AQ40" s="313">
        <v>-25565</v>
      </c>
      <c r="AR40" s="314">
        <v>-4.4000000000000004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-203318</v>
      </c>
      <c r="AP41" s="312">
        <v>-1881</v>
      </c>
      <c r="AQ41" s="313">
        <v>9604</v>
      </c>
      <c r="AR41" s="314">
        <v>-119.6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501</v>
      </c>
      <c r="AN49" s="1115" t="s">
        <v>535</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536</v>
      </c>
      <c r="AO50" s="329" t="s">
        <v>537</v>
      </c>
      <c r="AP50" s="330" t="s">
        <v>538</v>
      </c>
      <c r="AQ50" s="331" t="s">
        <v>539</v>
      </c>
      <c r="AR50" s="332" t="s">
        <v>540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3964773</v>
      </c>
      <c r="AN51" s="334">
        <v>35432</v>
      </c>
      <c r="AO51" s="335">
        <v>-9.1</v>
      </c>
      <c r="AP51" s="336">
        <v>43226</v>
      </c>
      <c r="AQ51" s="337">
        <v>1.3</v>
      </c>
      <c r="AR51" s="338">
        <v>-10.4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2135864</v>
      </c>
      <c r="AN52" s="342">
        <v>19088</v>
      </c>
      <c r="AO52" s="343">
        <v>-23</v>
      </c>
      <c r="AP52" s="344">
        <v>22622</v>
      </c>
      <c r="AQ52" s="345">
        <v>-0.2</v>
      </c>
      <c r="AR52" s="346">
        <v>-22.8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5912684</v>
      </c>
      <c r="AN53" s="334">
        <v>53252</v>
      </c>
      <c r="AO53" s="335">
        <v>50.3</v>
      </c>
      <c r="AP53" s="336">
        <v>42836</v>
      </c>
      <c r="AQ53" s="337">
        <v>-0.9</v>
      </c>
      <c r="AR53" s="338">
        <v>51.2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3653125</v>
      </c>
      <c r="AN54" s="342">
        <v>32901</v>
      </c>
      <c r="AO54" s="343">
        <v>72.400000000000006</v>
      </c>
      <c r="AP54" s="344">
        <v>22936</v>
      </c>
      <c r="AQ54" s="345">
        <v>1.4</v>
      </c>
      <c r="AR54" s="346">
        <v>71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4149174</v>
      </c>
      <c r="AN55" s="334">
        <v>37722</v>
      </c>
      <c r="AO55" s="335">
        <v>-29.2</v>
      </c>
      <c r="AP55" s="336">
        <v>44161</v>
      </c>
      <c r="AQ55" s="337">
        <v>3.1</v>
      </c>
      <c r="AR55" s="338">
        <v>-32.299999999999997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3162828</v>
      </c>
      <c r="AN56" s="342">
        <v>28755</v>
      </c>
      <c r="AO56" s="343">
        <v>-12.6</v>
      </c>
      <c r="AP56" s="344">
        <v>23644</v>
      </c>
      <c r="AQ56" s="345">
        <v>3.1</v>
      </c>
      <c r="AR56" s="346">
        <v>-15.7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2586421</v>
      </c>
      <c r="AN57" s="334">
        <v>23731</v>
      </c>
      <c r="AO57" s="335">
        <v>-37.1</v>
      </c>
      <c r="AP57" s="336">
        <v>43955</v>
      </c>
      <c r="AQ57" s="337">
        <v>-0.5</v>
      </c>
      <c r="AR57" s="338">
        <v>-36.6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2000918</v>
      </c>
      <c r="AN58" s="342">
        <v>18359</v>
      </c>
      <c r="AO58" s="343">
        <v>-36.200000000000003</v>
      </c>
      <c r="AP58" s="344">
        <v>21318</v>
      </c>
      <c r="AQ58" s="345">
        <v>-9.8000000000000007</v>
      </c>
      <c r="AR58" s="346">
        <v>-26.4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2158767</v>
      </c>
      <c r="AN59" s="334">
        <v>19969</v>
      </c>
      <c r="AO59" s="335">
        <v>-15.9</v>
      </c>
      <c r="AP59" s="336">
        <v>41921</v>
      </c>
      <c r="AQ59" s="337">
        <v>-4.5999999999999996</v>
      </c>
      <c r="AR59" s="338">
        <v>-11.3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1499051</v>
      </c>
      <c r="AN60" s="342">
        <v>13867</v>
      </c>
      <c r="AO60" s="343">
        <v>-24.5</v>
      </c>
      <c r="AP60" s="344">
        <v>21655</v>
      </c>
      <c r="AQ60" s="345">
        <v>1.6</v>
      </c>
      <c r="AR60" s="346">
        <v>-26.1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3754364</v>
      </c>
      <c r="AN61" s="349">
        <v>34021</v>
      </c>
      <c r="AO61" s="350">
        <v>-8.1999999999999993</v>
      </c>
      <c r="AP61" s="351">
        <v>43220</v>
      </c>
      <c r="AQ61" s="352">
        <v>-0.3</v>
      </c>
      <c r="AR61" s="338">
        <v>-7.9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2490357</v>
      </c>
      <c r="AN62" s="342">
        <v>22594</v>
      </c>
      <c r="AO62" s="343">
        <v>-4.8</v>
      </c>
      <c r="AP62" s="344">
        <v>22435</v>
      </c>
      <c r="AQ62" s="345">
        <v>-0.8</v>
      </c>
      <c r="AR62" s="346">
        <v>-4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bQj5g9XUDuQLIX9Tr6FreluYUrpMNYLEHyJQkIfy/tLBHaFj6ERU4b9Iv+XNfsSb/4Bjc4ENwDaSPK9gOIRiA==" saltValue="3HPapcknYmH8DJbookr0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1" spans="125:125" ht="13.5" hidden="1" customHeight="1" x14ac:dyDescent="0.2">
      <c r="DU121" s="259"/>
    </row>
  </sheetData>
  <sheetProtection algorithmName="SHA-512" hashValue="0yoCeapUmezFA6k9YmW2qgCFC/j7hxgK+EezgyCwMBUW6B/HFX28AV+dWqAG7JK3mII219v5x042WtqTuzXIVw==" saltValue="hQGNJUSbq3D4Gu8wZ780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F8uOVUXXunJ870MB8DflNfbINR7cchPHL+9Wcf4qsz1ESGKUH8g5hXnrGQvA8Oqia/HFksuuKD0PugmCEB6eUA==" saltValue="o8h26pw+5/4FA2MMbpaD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139" t="s">
        <v>3</v>
      </c>
      <c r="D47" s="1139"/>
      <c r="E47" s="1140"/>
      <c r="F47" s="11">
        <v>16.34</v>
      </c>
      <c r="G47" s="12">
        <v>15.99</v>
      </c>
      <c r="H47" s="12">
        <v>14.27</v>
      </c>
      <c r="I47" s="12">
        <v>16.87</v>
      </c>
      <c r="J47" s="13">
        <v>19.23</v>
      </c>
    </row>
    <row r="48" spans="2:10" ht="57.75" customHeight="1" x14ac:dyDescent="0.2">
      <c r="B48" s="14"/>
      <c r="C48" s="1141" t="s">
        <v>4</v>
      </c>
      <c r="D48" s="1141"/>
      <c r="E48" s="1142"/>
      <c r="F48" s="15">
        <v>3.41</v>
      </c>
      <c r="G48" s="16">
        <v>3.12</v>
      </c>
      <c r="H48" s="16">
        <v>3</v>
      </c>
      <c r="I48" s="16">
        <v>3.47</v>
      </c>
      <c r="J48" s="17">
        <v>3.97</v>
      </c>
    </row>
    <row r="49" spans="2:10" ht="57.75" customHeight="1" thickBot="1" x14ac:dyDescent="0.25">
      <c r="B49" s="18"/>
      <c r="C49" s="1143" t="s">
        <v>5</v>
      </c>
      <c r="D49" s="1143"/>
      <c r="E49" s="1144"/>
      <c r="F49" s="19">
        <v>1.56</v>
      </c>
      <c r="G49" s="20">
        <v>0.6</v>
      </c>
      <c r="H49" s="20">
        <v>1.51</v>
      </c>
      <c r="I49" s="20">
        <v>6.7</v>
      </c>
      <c r="J49" s="21">
        <v>2.5299999999999998</v>
      </c>
    </row>
    <row r="50" spans="2:10" ht="13" x14ac:dyDescent="0.2"/>
  </sheetData>
  <sheetProtection algorithmName="SHA-512" hashValue="T0LWrJKDCC0IMUgglMTvgRcuJCjtRUkVnnwxYPMcihG53anGvyQNsjf8jyYg5p98pzoHBYrUgjZHkzUGxY7ioQ==" saltValue="dXaZbBkhEB0wglEo+QbT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1" t="s">
        <v>556</v>
      </c>
      <c r="D34" s="1151"/>
      <c r="E34" s="1152"/>
      <c r="F34" s="32">
        <v>12.81</v>
      </c>
      <c r="G34" s="33">
        <v>11.21</v>
      </c>
      <c r="H34" s="33">
        <v>8.8800000000000008</v>
      </c>
      <c r="I34" s="33">
        <v>6.76</v>
      </c>
      <c r="J34" s="34">
        <v>8.11</v>
      </c>
      <c r="K34" s="22"/>
      <c r="L34" s="22"/>
      <c r="M34" s="22"/>
      <c r="N34" s="22"/>
      <c r="O34" s="22"/>
      <c r="P34" s="22"/>
    </row>
    <row r="35" spans="1:16" ht="39" customHeight="1" x14ac:dyDescent="0.2">
      <c r="A35" s="22"/>
      <c r="B35" s="35"/>
      <c r="C35" s="1145" t="s">
        <v>557</v>
      </c>
      <c r="D35" s="1146"/>
      <c r="E35" s="1147"/>
      <c r="F35" s="36">
        <v>3.39</v>
      </c>
      <c r="G35" s="37">
        <v>3.1</v>
      </c>
      <c r="H35" s="37">
        <v>2.98</v>
      </c>
      <c r="I35" s="37">
        <v>3.45</v>
      </c>
      <c r="J35" s="38">
        <v>3.94</v>
      </c>
      <c r="K35" s="22"/>
      <c r="L35" s="22"/>
      <c r="M35" s="22"/>
      <c r="N35" s="22"/>
      <c r="O35" s="22"/>
      <c r="P35" s="22"/>
    </row>
    <row r="36" spans="1:16" ht="39" customHeight="1" x14ac:dyDescent="0.2">
      <c r="A36" s="22"/>
      <c r="B36" s="35"/>
      <c r="C36" s="1145" t="s">
        <v>558</v>
      </c>
      <c r="D36" s="1146"/>
      <c r="E36" s="1147"/>
      <c r="F36" s="36">
        <v>1.25</v>
      </c>
      <c r="G36" s="37">
        <v>1.33</v>
      </c>
      <c r="H36" s="37">
        <v>1.38</v>
      </c>
      <c r="I36" s="37">
        <v>1.35</v>
      </c>
      <c r="J36" s="38">
        <v>1.45</v>
      </c>
      <c r="K36" s="22"/>
      <c r="L36" s="22"/>
      <c r="M36" s="22"/>
      <c r="N36" s="22"/>
      <c r="O36" s="22"/>
      <c r="P36" s="22"/>
    </row>
    <row r="37" spans="1:16" ht="39" customHeight="1" x14ac:dyDescent="0.2">
      <c r="A37" s="22"/>
      <c r="B37" s="35"/>
      <c r="C37" s="1145" t="s">
        <v>559</v>
      </c>
      <c r="D37" s="1146"/>
      <c r="E37" s="1147"/>
      <c r="F37" s="36">
        <v>0.04</v>
      </c>
      <c r="G37" s="37">
        <v>0.49</v>
      </c>
      <c r="H37" s="37">
        <v>1.28</v>
      </c>
      <c r="I37" s="37">
        <v>1.47</v>
      </c>
      <c r="J37" s="38">
        <v>1.1100000000000001</v>
      </c>
      <c r="K37" s="22"/>
      <c r="L37" s="22"/>
      <c r="M37" s="22"/>
      <c r="N37" s="22"/>
      <c r="O37" s="22"/>
      <c r="P37" s="22"/>
    </row>
    <row r="38" spans="1:16" ht="39" customHeight="1" x14ac:dyDescent="0.2">
      <c r="A38" s="22"/>
      <c r="B38" s="35"/>
      <c r="C38" s="1145" t="s">
        <v>560</v>
      </c>
      <c r="D38" s="1146"/>
      <c r="E38" s="1147"/>
      <c r="F38" s="36">
        <v>0.79</v>
      </c>
      <c r="G38" s="37">
        <v>1.24</v>
      </c>
      <c r="H38" s="37">
        <v>0.76</v>
      </c>
      <c r="I38" s="37">
        <v>1.1299999999999999</v>
      </c>
      <c r="J38" s="38">
        <v>0.55000000000000004</v>
      </c>
      <c r="K38" s="22"/>
      <c r="L38" s="22"/>
      <c r="M38" s="22"/>
      <c r="N38" s="22"/>
      <c r="O38" s="22"/>
      <c r="P38" s="22"/>
    </row>
    <row r="39" spans="1:16" ht="39" customHeight="1" x14ac:dyDescent="0.2">
      <c r="A39" s="22"/>
      <c r="B39" s="35"/>
      <c r="C39" s="1145" t="s">
        <v>561</v>
      </c>
      <c r="D39" s="1146"/>
      <c r="E39" s="1147"/>
      <c r="F39" s="36">
        <v>0.26</v>
      </c>
      <c r="G39" s="37">
        <v>0.26</v>
      </c>
      <c r="H39" s="37">
        <v>0.26</v>
      </c>
      <c r="I39" s="37">
        <v>0.22</v>
      </c>
      <c r="J39" s="38">
        <v>0.26</v>
      </c>
      <c r="K39" s="22"/>
      <c r="L39" s="22"/>
      <c r="M39" s="22"/>
      <c r="N39" s="22"/>
      <c r="O39" s="22"/>
      <c r="P39" s="22"/>
    </row>
    <row r="40" spans="1:16" ht="39" customHeight="1" x14ac:dyDescent="0.2">
      <c r="A40" s="22"/>
      <c r="B40" s="35"/>
      <c r="C40" s="1145" t="s">
        <v>562</v>
      </c>
      <c r="D40" s="1146"/>
      <c r="E40" s="1147"/>
      <c r="F40" s="36">
        <v>0.01</v>
      </c>
      <c r="G40" s="37">
        <v>0</v>
      </c>
      <c r="H40" s="37">
        <v>0</v>
      </c>
      <c r="I40" s="37">
        <v>0.01</v>
      </c>
      <c r="J40" s="38">
        <v>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563</v>
      </c>
      <c r="D42" s="1146"/>
      <c r="E42" s="1147"/>
      <c r="F42" s="36" t="s">
        <v>510</v>
      </c>
      <c r="G42" s="37" t="s">
        <v>510</v>
      </c>
      <c r="H42" s="37" t="s">
        <v>510</v>
      </c>
      <c r="I42" s="37" t="s">
        <v>510</v>
      </c>
      <c r="J42" s="38" t="s">
        <v>510</v>
      </c>
      <c r="K42" s="22"/>
      <c r="L42" s="22"/>
      <c r="M42" s="22"/>
      <c r="N42" s="22"/>
      <c r="O42" s="22"/>
      <c r="P42" s="22"/>
    </row>
    <row r="43" spans="1:16" ht="39" customHeight="1" thickBot="1" x14ac:dyDescent="0.25">
      <c r="A43" s="22"/>
      <c r="B43" s="40"/>
      <c r="C43" s="1148" t="s">
        <v>564</v>
      </c>
      <c r="D43" s="1149"/>
      <c r="E43" s="1150"/>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eJ6l/+eIeAvFWnDiznUNBbGO18ujOA0qKMVd3UbIwDvsGlEZNagh+IRbxuy2Wi4AvINLgi3iqBJCihnB2mw==" saltValue="phWSL2vLXivATrvTkBjK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2421</v>
      </c>
      <c r="L45" s="60">
        <v>2476</v>
      </c>
      <c r="M45" s="60">
        <v>2502</v>
      </c>
      <c r="N45" s="60">
        <v>2518</v>
      </c>
      <c r="O45" s="61">
        <v>2497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510</v>
      </c>
      <c r="L46" s="64" t="s">
        <v>510</v>
      </c>
      <c r="M46" s="64" t="s">
        <v>510</v>
      </c>
      <c r="N46" s="64" t="s">
        <v>510</v>
      </c>
      <c r="O46" s="65" t="s">
        <v>510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510</v>
      </c>
      <c r="L47" s="64" t="s">
        <v>510</v>
      </c>
      <c r="M47" s="64" t="s">
        <v>510</v>
      </c>
      <c r="N47" s="64" t="s">
        <v>510</v>
      </c>
      <c r="O47" s="65" t="s">
        <v>510</v>
      </c>
      <c r="P47" s="48"/>
      <c r="Q47" s="48"/>
      <c r="R47" s="48"/>
      <c r="S47" s="48"/>
      <c r="T47" s="48"/>
      <c r="U47" s="48"/>
    </row>
    <row r="48" spans="1:21" ht="30.75" customHeight="1" x14ac:dyDescent="0.2">
      <c r="A48" s="48"/>
      <c r="B48" s="1178"/>
      <c r="C48" s="1179"/>
      <c r="D48" s="62"/>
      <c r="E48" s="1155" t="s">
        <v>15</v>
      </c>
      <c r="F48" s="1155"/>
      <c r="G48" s="1155"/>
      <c r="H48" s="1155"/>
      <c r="I48" s="1155"/>
      <c r="J48" s="1156"/>
      <c r="K48" s="63">
        <v>798</v>
      </c>
      <c r="L48" s="64">
        <v>779</v>
      </c>
      <c r="M48" s="64">
        <v>793</v>
      </c>
      <c r="N48" s="64">
        <v>739</v>
      </c>
      <c r="O48" s="65">
        <v>715</v>
      </c>
      <c r="P48" s="48"/>
      <c r="Q48" s="48"/>
      <c r="R48" s="48"/>
      <c r="S48" s="48"/>
      <c r="T48" s="48"/>
      <c r="U48" s="48"/>
    </row>
    <row r="49" spans="1:21" ht="30.75" customHeight="1" x14ac:dyDescent="0.2">
      <c r="A49" s="48"/>
      <c r="B49" s="1178"/>
      <c r="C49" s="1179"/>
      <c r="D49" s="62"/>
      <c r="E49" s="1155" t="s">
        <v>16</v>
      </c>
      <c r="F49" s="1155"/>
      <c r="G49" s="1155"/>
      <c r="H49" s="1155"/>
      <c r="I49" s="1155"/>
      <c r="J49" s="1156"/>
      <c r="K49" s="63">
        <v>17</v>
      </c>
      <c r="L49" s="64">
        <v>2</v>
      </c>
      <c r="M49" s="64">
        <v>2</v>
      </c>
      <c r="N49" s="64">
        <v>3</v>
      </c>
      <c r="O49" s="65">
        <v>28</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510</v>
      </c>
      <c r="L50" s="64" t="s">
        <v>510</v>
      </c>
      <c r="M50" s="64" t="s">
        <v>510</v>
      </c>
      <c r="N50" s="64" t="s">
        <v>510</v>
      </c>
      <c r="O50" s="65" t="s">
        <v>510</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510</v>
      </c>
      <c r="L51" s="64" t="s">
        <v>510</v>
      </c>
      <c r="M51" s="64" t="s">
        <v>510</v>
      </c>
      <c r="N51" s="64" t="s">
        <v>510</v>
      </c>
      <c r="O51" s="65" t="s">
        <v>510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3572</v>
      </c>
      <c r="L52" s="64">
        <v>3498</v>
      </c>
      <c r="M52" s="64">
        <v>3554</v>
      </c>
      <c r="N52" s="64">
        <v>3486</v>
      </c>
      <c r="O52" s="65">
        <v>3444</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-336</v>
      </c>
      <c r="L53" s="69">
        <v>-241</v>
      </c>
      <c r="M53" s="69">
        <v>-257</v>
      </c>
      <c r="N53" s="69">
        <v>-226</v>
      </c>
      <c r="O53" s="70">
        <v>-204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3">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g0qWUN/VzxvfZa6EtVmRMURNixaMn2rhxy22ucry/TM1aClFG8HYEt9uK148kKxqmbAjSUyqyZVCVEhZ5AIdg==" saltValue="xesggfh4zKkKj6gSRnC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551</v>
      </c>
      <c r="J40" s="103" t="s">
        <v>552</v>
      </c>
      <c r="K40" s="103" t="s">
        <v>553</v>
      </c>
      <c r="L40" s="103" t="s">
        <v>554</v>
      </c>
      <c r="M40" s="104" t="s">
        <v>555</v>
      </c>
    </row>
    <row r="41" spans="2:13" ht="27.75" customHeight="1" x14ac:dyDescent="0.2">
      <c r="B41" s="1196" t="s">
        <v>32</v>
      </c>
      <c r="C41" s="1197"/>
      <c r="D41" s="105"/>
      <c r="E41" s="1198" t="s">
        <v>33</v>
      </c>
      <c r="F41" s="1198"/>
      <c r="G41" s="1198"/>
      <c r="H41" s="1199"/>
      <c r="I41" s="355">
        <v>29779</v>
      </c>
      <c r="J41" s="356">
        <v>31598</v>
      </c>
      <c r="K41" s="356">
        <v>31377</v>
      </c>
      <c r="L41" s="356">
        <v>30356</v>
      </c>
      <c r="M41" s="357">
        <v>28969</v>
      </c>
    </row>
    <row r="42" spans="2:13" ht="27.75" customHeight="1" x14ac:dyDescent="0.2">
      <c r="B42" s="1186"/>
      <c r="C42" s="1187"/>
      <c r="D42" s="106"/>
      <c r="E42" s="1190" t="s">
        <v>34</v>
      </c>
      <c r="F42" s="1190"/>
      <c r="G42" s="1190"/>
      <c r="H42" s="1191"/>
      <c r="I42" s="358" t="s">
        <v>510</v>
      </c>
      <c r="J42" s="359" t="s">
        <v>510</v>
      </c>
      <c r="K42" s="359" t="s">
        <v>510</v>
      </c>
      <c r="L42" s="359" t="s">
        <v>510</v>
      </c>
      <c r="M42" s="360" t="s">
        <v>510</v>
      </c>
    </row>
    <row r="43" spans="2:13" ht="27.75" customHeight="1" x14ac:dyDescent="0.2">
      <c r="B43" s="1186"/>
      <c r="C43" s="1187"/>
      <c r="D43" s="106"/>
      <c r="E43" s="1190" t="s">
        <v>35</v>
      </c>
      <c r="F43" s="1190"/>
      <c r="G43" s="1190"/>
      <c r="H43" s="1191"/>
      <c r="I43" s="358">
        <v>8296</v>
      </c>
      <c r="J43" s="359">
        <v>7780</v>
      </c>
      <c r="K43" s="359">
        <v>7533</v>
      </c>
      <c r="L43" s="359">
        <v>7171</v>
      </c>
      <c r="M43" s="360">
        <v>6906</v>
      </c>
    </row>
    <row r="44" spans="2:13" ht="27.75" customHeight="1" x14ac:dyDescent="0.2">
      <c r="B44" s="1186"/>
      <c r="C44" s="1187"/>
      <c r="D44" s="106"/>
      <c r="E44" s="1190" t="s">
        <v>36</v>
      </c>
      <c r="F44" s="1190"/>
      <c r="G44" s="1190"/>
      <c r="H44" s="1191"/>
      <c r="I44" s="358">
        <v>4</v>
      </c>
      <c r="J44" s="359">
        <v>21</v>
      </c>
      <c r="K44" s="359">
        <v>340</v>
      </c>
      <c r="L44" s="359">
        <v>874</v>
      </c>
      <c r="M44" s="360">
        <v>857</v>
      </c>
    </row>
    <row r="45" spans="2:13" ht="27.75" customHeight="1" x14ac:dyDescent="0.2">
      <c r="B45" s="1186"/>
      <c r="C45" s="1187"/>
      <c r="D45" s="106"/>
      <c r="E45" s="1190" t="s">
        <v>37</v>
      </c>
      <c r="F45" s="1190"/>
      <c r="G45" s="1190"/>
      <c r="H45" s="1191"/>
      <c r="I45" s="358">
        <v>5634</v>
      </c>
      <c r="J45" s="359">
        <v>5578</v>
      </c>
      <c r="K45" s="359">
        <v>5826</v>
      </c>
      <c r="L45" s="359">
        <v>5903</v>
      </c>
      <c r="M45" s="360">
        <v>6001</v>
      </c>
    </row>
    <row r="46" spans="2:13" ht="27.75" customHeight="1" x14ac:dyDescent="0.2">
      <c r="B46" s="1186"/>
      <c r="C46" s="1187"/>
      <c r="D46" s="107"/>
      <c r="E46" s="1190" t="s">
        <v>38</v>
      </c>
      <c r="F46" s="1190"/>
      <c r="G46" s="1190"/>
      <c r="H46" s="1191"/>
      <c r="I46" s="358" t="s">
        <v>510</v>
      </c>
      <c r="J46" s="359" t="s">
        <v>510</v>
      </c>
      <c r="K46" s="359" t="s">
        <v>510</v>
      </c>
      <c r="L46" s="359" t="s">
        <v>510</v>
      </c>
      <c r="M46" s="360" t="s">
        <v>510</v>
      </c>
    </row>
    <row r="47" spans="2:13" ht="27.75" customHeight="1" x14ac:dyDescent="0.2">
      <c r="B47" s="1186"/>
      <c r="C47" s="1187"/>
      <c r="D47" s="108"/>
      <c r="E47" s="1200" t="s">
        <v>39</v>
      </c>
      <c r="F47" s="1201"/>
      <c r="G47" s="1201"/>
      <c r="H47" s="1202"/>
      <c r="I47" s="358" t="s">
        <v>510</v>
      </c>
      <c r="J47" s="359" t="s">
        <v>510</v>
      </c>
      <c r="K47" s="359" t="s">
        <v>510</v>
      </c>
      <c r="L47" s="359" t="s">
        <v>510</v>
      </c>
      <c r="M47" s="360" t="s">
        <v>510</v>
      </c>
    </row>
    <row r="48" spans="2:13" ht="27.75" customHeight="1" x14ac:dyDescent="0.2">
      <c r="B48" s="1186"/>
      <c r="C48" s="1187"/>
      <c r="D48" s="106"/>
      <c r="E48" s="1190" t="s">
        <v>40</v>
      </c>
      <c r="F48" s="1190"/>
      <c r="G48" s="1190"/>
      <c r="H48" s="1191"/>
      <c r="I48" s="358" t="s">
        <v>510</v>
      </c>
      <c r="J48" s="359" t="s">
        <v>510</v>
      </c>
      <c r="K48" s="359" t="s">
        <v>510</v>
      </c>
      <c r="L48" s="359" t="s">
        <v>510</v>
      </c>
      <c r="M48" s="360" t="s">
        <v>510</v>
      </c>
    </row>
    <row r="49" spans="2:13" ht="27.75" customHeight="1" x14ac:dyDescent="0.2">
      <c r="B49" s="1188"/>
      <c r="C49" s="1189"/>
      <c r="D49" s="106"/>
      <c r="E49" s="1190" t="s">
        <v>41</v>
      </c>
      <c r="F49" s="1190"/>
      <c r="G49" s="1190"/>
      <c r="H49" s="1191"/>
      <c r="I49" s="358" t="s">
        <v>510</v>
      </c>
      <c r="J49" s="359" t="s">
        <v>510</v>
      </c>
      <c r="K49" s="359" t="s">
        <v>510</v>
      </c>
      <c r="L49" s="359" t="s">
        <v>510</v>
      </c>
      <c r="M49" s="360" t="s">
        <v>510</v>
      </c>
    </row>
    <row r="50" spans="2:13" ht="27.75" customHeight="1" x14ac:dyDescent="0.2">
      <c r="B50" s="1184" t="s">
        <v>42</v>
      </c>
      <c r="C50" s="1185"/>
      <c r="D50" s="109"/>
      <c r="E50" s="1190" t="s">
        <v>43</v>
      </c>
      <c r="F50" s="1190"/>
      <c r="G50" s="1190"/>
      <c r="H50" s="1191"/>
      <c r="I50" s="358">
        <v>11280</v>
      </c>
      <c r="J50" s="359">
        <v>10613</v>
      </c>
      <c r="K50" s="359">
        <v>10201</v>
      </c>
      <c r="L50" s="359">
        <v>11804</v>
      </c>
      <c r="M50" s="360">
        <v>13267</v>
      </c>
    </row>
    <row r="51" spans="2:13" ht="27.75" customHeight="1" x14ac:dyDescent="0.2">
      <c r="B51" s="1186"/>
      <c r="C51" s="1187"/>
      <c r="D51" s="106"/>
      <c r="E51" s="1190" t="s">
        <v>44</v>
      </c>
      <c r="F51" s="1190"/>
      <c r="G51" s="1190"/>
      <c r="H51" s="1191"/>
      <c r="I51" s="358">
        <v>8927</v>
      </c>
      <c r="J51" s="359">
        <v>8767</v>
      </c>
      <c r="K51" s="359">
        <v>9169</v>
      </c>
      <c r="L51" s="359">
        <v>8598</v>
      </c>
      <c r="M51" s="360">
        <v>8279</v>
      </c>
    </row>
    <row r="52" spans="2:13" ht="27.75" customHeight="1" x14ac:dyDescent="0.2">
      <c r="B52" s="1188"/>
      <c r="C52" s="1189"/>
      <c r="D52" s="106"/>
      <c r="E52" s="1190" t="s">
        <v>45</v>
      </c>
      <c r="F52" s="1190"/>
      <c r="G52" s="1190"/>
      <c r="H52" s="1191"/>
      <c r="I52" s="358">
        <v>31381</v>
      </c>
      <c r="J52" s="359">
        <v>30792</v>
      </c>
      <c r="K52" s="359">
        <v>30235</v>
      </c>
      <c r="L52" s="359">
        <v>29315</v>
      </c>
      <c r="M52" s="360">
        <v>27982</v>
      </c>
    </row>
    <row r="53" spans="2:13" ht="27.75" customHeight="1" thickBot="1" x14ac:dyDescent="0.25">
      <c r="B53" s="1192" t="s">
        <v>46</v>
      </c>
      <c r="C53" s="1193"/>
      <c r="D53" s="110"/>
      <c r="E53" s="1194" t="s">
        <v>47</v>
      </c>
      <c r="F53" s="1194"/>
      <c r="G53" s="1194"/>
      <c r="H53" s="1195"/>
      <c r="I53" s="361">
        <v>-7875</v>
      </c>
      <c r="J53" s="362">
        <v>-5196</v>
      </c>
      <c r="K53" s="362">
        <v>-4529</v>
      </c>
      <c r="L53" s="362">
        <v>-5413</v>
      </c>
      <c r="M53" s="363">
        <v>-6794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SAQtOro4Zxg3fGdKQp4kaG4n0ZFG1+6TtiX0Yid3LhhGfdk9hz1TkdLAL6R/Cfdxr5yZmKqYCsElLxx9qqor9g==" saltValue="l/tSgoCQAJu19+bfBfrN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553</v>
      </c>
      <c r="G54" s="119" t="s">
        <v>554</v>
      </c>
      <c r="H54" s="120" t="s">
        <v>555</v>
      </c>
    </row>
    <row r="55" spans="2:8" ht="52.5" customHeight="1" x14ac:dyDescent="0.2">
      <c r="B55" s="121"/>
      <c r="C55" s="1211" t="s">
        <v>50</v>
      </c>
      <c r="D55" s="1211"/>
      <c r="E55" s="1212"/>
      <c r="F55" s="122">
        <v>3347</v>
      </c>
      <c r="G55" s="122">
        <v>4159</v>
      </c>
      <c r="H55" s="123">
        <v>4665</v>
      </c>
    </row>
    <row r="56" spans="2:8" ht="52.5" customHeight="1" x14ac:dyDescent="0.2">
      <c r="B56" s="124"/>
      <c r="C56" s="1213" t="s">
        <v>51</v>
      </c>
      <c r="D56" s="1213"/>
      <c r="E56" s="1214"/>
      <c r="F56" s="125" t="s">
        <v>510</v>
      </c>
      <c r="G56" s="125" t="s">
        <v>510</v>
      </c>
      <c r="H56" s="126" t="s">
        <v>510</v>
      </c>
    </row>
    <row r="57" spans="2:8" ht="53.25" customHeight="1" x14ac:dyDescent="0.2">
      <c r="B57" s="124"/>
      <c r="C57" s="1215" t="s">
        <v>52</v>
      </c>
      <c r="D57" s="1215"/>
      <c r="E57" s="1216"/>
      <c r="F57" s="127">
        <v>6231</v>
      </c>
      <c r="G57" s="127">
        <v>7017</v>
      </c>
      <c r="H57" s="128">
        <v>7654</v>
      </c>
    </row>
    <row r="58" spans="2:8" ht="45.75" customHeight="1" x14ac:dyDescent="0.2">
      <c r="B58" s="129"/>
      <c r="C58" s="1203" t="s">
        <v>582</v>
      </c>
      <c r="D58" s="1204"/>
      <c r="E58" s="1205"/>
      <c r="F58" s="130">
        <v>4589</v>
      </c>
      <c r="G58" s="130">
        <v>5334</v>
      </c>
      <c r="H58" s="131">
        <v>5952</v>
      </c>
    </row>
    <row r="59" spans="2:8" ht="45.75" customHeight="1" x14ac:dyDescent="0.2">
      <c r="B59" s="129"/>
      <c r="C59" s="1203" t="s">
        <v>583</v>
      </c>
      <c r="D59" s="1204"/>
      <c r="E59" s="1205"/>
      <c r="F59" s="130">
        <v>717</v>
      </c>
      <c r="G59" s="130">
        <v>739</v>
      </c>
      <c r="H59" s="131">
        <v>854</v>
      </c>
    </row>
    <row r="60" spans="2:8" ht="45.75" customHeight="1" x14ac:dyDescent="0.2">
      <c r="B60" s="129"/>
      <c r="C60" s="1203" t="s">
        <v>584</v>
      </c>
      <c r="D60" s="1204"/>
      <c r="E60" s="1205"/>
      <c r="F60" s="130">
        <v>136</v>
      </c>
      <c r="G60" s="130">
        <v>118</v>
      </c>
      <c r="H60" s="131">
        <v>117</v>
      </c>
    </row>
    <row r="61" spans="2:8" ht="45.75" customHeight="1" x14ac:dyDescent="0.2">
      <c r="B61" s="129"/>
      <c r="C61" s="1203" t="s">
        <v>585</v>
      </c>
      <c r="D61" s="1204"/>
      <c r="E61" s="1205"/>
      <c r="F61" s="130">
        <v>174</v>
      </c>
      <c r="G61" s="130">
        <v>174</v>
      </c>
      <c r="H61" s="131">
        <v>174</v>
      </c>
    </row>
    <row r="62" spans="2:8" ht="45.75" customHeight="1" thickBot="1" x14ac:dyDescent="0.25">
      <c r="B62" s="132"/>
      <c r="C62" s="1206" t="s">
        <v>586</v>
      </c>
      <c r="D62" s="1207"/>
      <c r="E62" s="1208"/>
      <c r="F62" s="133">
        <v>142</v>
      </c>
      <c r="G62" s="133">
        <v>144</v>
      </c>
      <c r="H62" s="134">
        <v>146</v>
      </c>
    </row>
    <row r="63" spans="2:8" ht="52.5" customHeight="1" thickBot="1" x14ac:dyDescent="0.25">
      <c r="B63" s="135"/>
      <c r="C63" s="1209" t="s">
        <v>53</v>
      </c>
      <c r="D63" s="1209"/>
      <c r="E63" s="1210"/>
      <c r="F63" s="136">
        <v>9578</v>
      </c>
      <c r="G63" s="136">
        <v>11176</v>
      </c>
      <c r="H63" s="137">
        <v>12319</v>
      </c>
    </row>
    <row r="64" spans="2:8" ht="13" x14ac:dyDescent="0.2"/>
  </sheetData>
  <sheetProtection algorithmName="SHA-512" hashValue="eezyAKqQHqzzGDUGjmWgnDr447LJIizE9fbW904uPyfX3KMjaVmtwI2CXPxrM7JIHMy34egRnzTno4Fag5Y5Ag==" saltValue="zkKMBbOobnREIPyJd9h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548</v>
      </c>
      <c r="G2" s="151"/>
      <c r="H2" s="152"/>
    </row>
    <row r="3" spans="1:8" x14ac:dyDescent="0.2">
      <c r="A3" s="148" t="s">
        <v>541</v>
      </c>
      <c r="B3" s="153"/>
      <c r="C3" s="154"/>
      <c r="D3" s="155">
        <v>35432</v>
      </c>
      <c r="E3" s="156"/>
      <c r="F3" s="157">
        <v>43226</v>
      </c>
      <c r="G3" s="158"/>
      <c r="H3" s="159"/>
    </row>
    <row r="4" spans="1:8" x14ac:dyDescent="0.2">
      <c r="A4" s="160"/>
      <c r="B4" s="161"/>
      <c r="C4" s="162"/>
      <c r="D4" s="163">
        <v>19088</v>
      </c>
      <c r="E4" s="164"/>
      <c r="F4" s="165">
        <v>22622</v>
      </c>
      <c r="G4" s="166"/>
      <c r="H4" s="167"/>
    </row>
    <row r="5" spans="1:8" x14ac:dyDescent="0.2">
      <c r="A5" s="148" t="s">
        <v>543</v>
      </c>
      <c r="B5" s="153"/>
      <c r="C5" s="154"/>
      <c r="D5" s="155">
        <v>53252</v>
      </c>
      <c r="E5" s="156"/>
      <c r="F5" s="157">
        <v>42836</v>
      </c>
      <c r="G5" s="158"/>
      <c r="H5" s="159"/>
    </row>
    <row r="6" spans="1:8" x14ac:dyDescent="0.2">
      <c r="A6" s="160"/>
      <c r="B6" s="161"/>
      <c r="C6" s="162"/>
      <c r="D6" s="163">
        <v>32901</v>
      </c>
      <c r="E6" s="164"/>
      <c r="F6" s="165">
        <v>22936</v>
      </c>
      <c r="G6" s="166"/>
      <c r="H6" s="167"/>
    </row>
    <row r="7" spans="1:8" x14ac:dyDescent="0.2">
      <c r="A7" s="148" t="s">
        <v>544</v>
      </c>
      <c r="B7" s="153"/>
      <c r="C7" s="154"/>
      <c r="D7" s="155">
        <v>37722</v>
      </c>
      <c r="E7" s="156"/>
      <c r="F7" s="157">
        <v>44161</v>
      </c>
      <c r="G7" s="158"/>
      <c r="H7" s="159"/>
    </row>
    <row r="8" spans="1:8" x14ac:dyDescent="0.2">
      <c r="A8" s="160"/>
      <c r="B8" s="161"/>
      <c r="C8" s="162"/>
      <c r="D8" s="163">
        <v>28755</v>
      </c>
      <c r="E8" s="164"/>
      <c r="F8" s="165">
        <v>23644</v>
      </c>
      <c r="G8" s="166"/>
      <c r="H8" s="167"/>
    </row>
    <row r="9" spans="1:8" x14ac:dyDescent="0.2">
      <c r="A9" s="148" t="s">
        <v>545</v>
      </c>
      <c r="B9" s="153"/>
      <c r="C9" s="154"/>
      <c r="D9" s="155">
        <v>23731</v>
      </c>
      <c r="E9" s="156"/>
      <c r="F9" s="157">
        <v>43955</v>
      </c>
      <c r="G9" s="158"/>
      <c r="H9" s="159"/>
    </row>
    <row r="10" spans="1:8" x14ac:dyDescent="0.2">
      <c r="A10" s="160"/>
      <c r="B10" s="161"/>
      <c r="C10" s="162"/>
      <c r="D10" s="163">
        <v>18359</v>
      </c>
      <c r="E10" s="164"/>
      <c r="F10" s="165">
        <v>21318</v>
      </c>
      <c r="G10" s="166"/>
      <c r="H10" s="167"/>
    </row>
    <row r="11" spans="1:8" x14ac:dyDescent="0.2">
      <c r="A11" s="148" t="s">
        <v>546</v>
      </c>
      <c r="B11" s="153"/>
      <c r="C11" s="154"/>
      <c r="D11" s="155">
        <v>19969</v>
      </c>
      <c r="E11" s="156"/>
      <c r="F11" s="157">
        <v>41921</v>
      </c>
      <c r="G11" s="158"/>
      <c r="H11" s="159"/>
    </row>
    <row r="12" spans="1:8" x14ac:dyDescent="0.2">
      <c r="A12" s="160"/>
      <c r="B12" s="161"/>
      <c r="C12" s="168"/>
      <c r="D12" s="163">
        <v>13867</v>
      </c>
      <c r="E12" s="164"/>
      <c r="F12" s="165">
        <v>21655</v>
      </c>
      <c r="G12" s="166"/>
      <c r="H12" s="167"/>
    </row>
    <row r="13" spans="1:8" x14ac:dyDescent="0.2">
      <c r="A13" s="148"/>
      <c r="B13" s="153"/>
      <c r="C13" s="169"/>
      <c r="D13" s="170">
        <v>34021</v>
      </c>
      <c r="E13" s="171"/>
      <c r="F13" s="172">
        <v>43220</v>
      </c>
      <c r="G13" s="173"/>
      <c r="H13" s="159"/>
    </row>
    <row r="14" spans="1:8" x14ac:dyDescent="0.2">
      <c r="A14" s="160"/>
      <c r="B14" s="161"/>
      <c r="C14" s="162"/>
      <c r="D14" s="163">
        <v>22594</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3.41</v>
      </c>
      <c r="C19" s="174">
        <f>ROUND(VALUE(SUBSTITUTE(実質収支比率等に係る経年分析!G$48,"▲","-")),2)</f>
        <v>3.12</v>
      </c>
      <c r="D19" s="174">
        <f>ROUND(VALUE(SUBSTITUTE(実質収支比率等に係る経年分析!H$48,"▲","-")),2)</f>
        <v>3</v>
      </c>
      <c r="E19" s="174">
        <f>ROUND(VALUE(SUBSTITUTE(実質収支比率等に係る経年分析!I$48,"▲","-")),2)</f>
        <v>3.47</v>
      </c>
      <c r="F19" s="174">
        <f>ROUND(VALUE(SUBSTITUTE(実質収支比率等に係る経年分析!J$48,"▲","-")),2)</f>
        <v>3.97</v>
      </c>
    </row>
    <row r="20" spans="1:11" x14ac:dyDescent="0.2">
      <c r="A20" s="174" t="s">
        <v>57</v>
      </c>
      <c r="B20" s="174">
        <f>ROUND(VALUE(SUBSTITUTE(実質収支比率等に係る経年分析!F$47,"▲","-")),2)</f>
        <v>16.34</v>
      </c>
      <c r="C20" s="174">
        <f>ROUND(VALUE(SUBSTITUTE(実質収支比率等に係る経年分析!G$47,"▲","-")),2)</f>
        <v>15.99</v>
      </c>
      <c r="D20" s="174">
        <f>ROUND(VALUE(SUBSTITUTE(実質収支比率等に係る経年分析!H$47,"▲","-")),2)</f>
        <v>14.27</v>
      </c>
      <c r="E20" s="174">
        <f>ROUND(VALUE(SUBSTITUTE(実質収支比率等に係る経年分析!I$47,"▲","-")),2)</f>
        <v>16.87</v>
      </c>
      <c r="F20" s="174">
        <f>ROUND(VALUE(SUBSTITUTE(実質収支比率等に係る経年分析!J$47,"▲","-")),2)</f>
        <v>19.23</v>
      </c>
    </row>
    <row r="21" spans="1:11" x14ac:dyDescent="0.2">
      <c r="A21" s="174" t="s">
        <v>58</v>
      </c>
      <c r="B21" s="174">
        <f>IF(ISNUMBER(VALUE(SUBSTITUTE(実質収支比率等に係る経年分析!F$49,"▲","-"))),ROUND(VALUE(SUBSTITUTE(実質収支比率等に係る経年分析!F$49,"▲","-")),2),NA())</f>
        <v>1.56</v>
      </c>
      <c r="C21" s="174">
        <f>IF(ISNUMBER(VALUE(SUBSTITUTE(実質収支比率等に係る経年分析!G$49,"▲","-"))),ROUND(VALUE(SUBSTITUTE(実質収支比率等に係る経年分析!G$49,"▲","-")),2),NA())</f>
        <v>0.6</v>
      </c>
      <c r="D21" s="174">
        <f>IF(ISNUMBER(VALUE(SUBSTITUTE(実質収支比率等に係る経年分析!H$49,"▲","-"))),ROUND(VALUE(SUBSTITUTE(実質収支比率等に係る経年分析!H$49,"▲","-")),2),NA())</f>
        <v>1.51</v>
      </c>
      <c r="E21" s="174">
        <f>IF(ISNUMBER(VALUE(SUBSTITUTE(実質収支比率等に係る経年分析!I$49,"▲","-"))),ROUND(VALUE(SUBSTITUTE(実質収支比率等に係る経年分析!I$49,"▲","-")),2),NA())</f>
        <v>6.7</v>
      </c>
      <c r="F21" s="174">
        <f>IF(ISNUMBER(VALUE(SUBSTITUTE(実質収支比率等に係る経年分析!J$49,"▲","-"))),ROUND(VALUE(SUBSTITUTE(実質収支比率等に係る経年分析!J$49,"▲","-")),2),NA())</f>
        <v>2.5299999999999998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南河内広域行政共同処理事業特別会計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3572</v>
      </c>
      <c r="E42" s="176"/>
      <c r="F42" s="176"/>
      <c r="G42" s="176">
        <f>'実質公債費比率（分子）の構造'!L$52</f>
        <v>3498</v>
      </c>
      <c r="H42" s="176"/>
      <c r="I42" s="176"/>
      <c r="J42" s="176">
        <f>'実質公債費比率（分子）の構造'!M$52</f>
        <v>3554</v>
      </c>
      <c r="K42" s="176"/>
      <c r="L42" s="176"/>
      <c r="M42" s="176">
        <f>'実質公債費比率（分子）の構造'!N$52</f>
        <v>3486</v>
      </c>
      <c r="N42" s="176"/>
      <c r="O42" s="176"/>
      <c r="P42" s="176">
        <f>'実質公債費比率（分子）の構造'!O$52</f>
        <v>3444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17</v>
      </c>
      <c r="C45" s="176"/>
      <c r="D45" s="176"/>
      <c r="E45" s="176">
        <f>'実質公債費比率（分子）の構造'!L$49</f>
        <v>2</v>
      </c>
      <c r="F45" s="176"/>
      <c r="G45" s="176"/>
      <c r="H45" s="176">
        <f>'実質公債費比率（分子）の構造'!M$49</f>
        <v>2</v>
      </c>
      <c r="I45" s="176"/>
      <c r="J45" s="176"/>
      <c r="K45" s="176">
        <f>'実質公債費比率（分子）の構造'!N$49</f>
        <v>3</v>
      </c>
      <c r="L45" s="176"/>
      <c r="M45" s="176"/>
      <c r="N45" s="176">
        <f>'実質公債費比率（分子）の構造'!O$49</f>
        <v>28</v>
      </c>
      <c r="O45" s="176"/>
      <c r="P45" s="176"/>
    </row>
    <row r="46" spans="1:16" x14ac:dyDescent="0.2">
      <c r="A46" s="176" t="s">
        <v>69</v>
      </c>
      <c r="B46" s="176">
        <f>'実質公債費比率（分子）の構造'!K$48</f>
        <v>798</v>
      </c>
      <c r="C46" s="176"/>
      <c r="D46" s="176"/>
      <c r="E46" s="176">
        <f>'実質公債費比率（分子）の構造'!L$48</f>
        <v>779</v>
      </c>
      <c r="F46" s="176"/>
      <c r="G46" s="176"/>
      <c r="H46" s="176">
        <f>'実質公債費比率（分子）の構造'!M$48</f>
        <v>793</v>
      </c>
      <c r="I46" s="176"/>
      <c r="J46" s="176"/>
      <c r="K46" s="176">
        <f>'実質公債費比率（分子）の構造'!N$48</f>
        <v>739</v>
      </c>
      <c r="L46" s="176"/>
      <c r="M46" s="176"/>
      <c r="N46" s="176">
        <f>'実質公債費比率（分子）の構造'!O$48</f>
        <v>715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2421</v>
      </c>
      <c r="C49" s="176"/>
      <c r="D49" s="176"/>
      <c r="E49" s="176">
        <f>'実質公債費比率（分子）の構造'!L$45</f>
        <v>2476</v>
      </c>
      <c r="F49" s="176"/>
      <c r="G49" s="176"/>
      <c r="H49" s="176">
        <f>'実質公債費比率（分子）の構造'!M$45</f>
        <v>2502</v>
      </c>
      <c r="I49" s="176"/>
      <c r="J49" s="176"/>
      <c r="K49" s="176">
        <f>'実質公債費比率（分子）の構造'!N$45</f>
        <v>2518</v>
      </c>
      <c r="L49" s="176"/>
      <c r="M49" s="176"/>
      <c r="N49" s="176">
        <f>'実質公債費比率（分子）の構造'!O$45</f>
        <v>2497</v>
      </c>
      <c r="O49" s="176"/>
      <c r="P49" s="176"/>
    </row>
    <row r="50" spans="1:16" x14ac:dyDescent="0.2">
      <c r="A50" s="176" t="s">
        <v>73</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-241</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-226</v>
      </c>
      <c r="M50" s="176" t="e">
        <f>NA()</f>
        <v>#N/A</v>
      </c>
      <c r="N50" s="176" t="e">
        <f>NA()</f>
        <v>#N/A</v>
      </c>
      <c r="O50" s="176">
        <f>IF(ISNUMBER('実質公債費比率（分子）の構造'!O$53),'実質公債費比率（分子）の構造'!O$53,NA())</f>
        <v>-204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31381</v>
      </c>
      <c r="E56" s="175"/>
      <c r="F56" s="175"/>
      <c r="G56" s="175">
        <f>'将来負担比率（分子）の構造'!J$52</f>
        <v>30792</v>
      </c>
      <c r="H56" s="175"/>
      <c r="I56" s="175"/>
      <c r="J56" s="175">
        <f>'将来負担比率（分子）の構造'!K$52</f>
        <v>30235</v>
      </c>
      <c r="K56" s="175"/>
      <c r="L56" s="175"/>
      <c r="M56" s="175">
        <f>'将来負担比率（分子）の構造'!L$52</f>
        <v>29315</v>
      </c>
      <c r="N56" s="175"/>
      <c r="O56" s="175"/>
      <c r="P56" s="175">
        <f>'将来負担比率（分子）の構造'!M$52</f>
        <v>27982</v>
      </c>
    </row>
    <row r="57" spans="1:16" x14ac:dyDescent="0.2">
      <c r="A57" s="175" t="s">
        <v>44</v>
      </c>
      <c r="B57" s="175"/>
      <c r="C57" s="175"/>
      <c r="D57" s="175">
        <f>'将来負担比率（分子）の構造'!I$51</f>
        <v>8927</v>
      </c>
      <c r="E57" s="175"/>
      <c r="F57" s="175"/>
      <c r="G57" s="175">
        <f>'将来負担比率（分子）の構造'!J$51</f>
        <v>8767</v>
      </c>
      <c r="H57" s="175"/>
      <c r="I57" s="175"/>
      <c r="J57" s="175">
        <f>'将来負担比率（分子）の構造'!K$51</f>
        <v>9169</v>
      </c>
      <c r="K57" s="175"/>
      <c r="L57" s="175"/>
      <c r="M57" s="175">
        <f>'将来負担比率（分子）の構造'!L$51</f>
        <v>8598</v>
      </c>
      <c r="N57" s="175"/>
      <c r="O57" s="175"/>
      <c r="P57" s="175">
        <f>'将来負担比率（分子）の構造'!M$51</f>
        <v>8279</v>
      </c>
    </row>
    <row r="58" spans="1:16" x14ac:dyDescent="0.2">
      <c r="A58" s="175" t="s">
        <v>43</v>
      </c>
      <c r="B58" s="175"/>
      <c r="C58" s="175"/>
      <c r="D58" s="175">
        <f>'将来負担比率（分子）の構造'!I$50</f>
        <v>11280</v>
      </c>
      <c r="E58" s="175"/>
      <c r="F58" s="175"/>
      <c r="G58" s="175">
        <f>'将来負担比率（分子）の構造'!J$50</f>
        <v>10613</v>
      </c>
      <c r="H58" s="175"/>
      <c r="I58" s="175"/>
      <c r="J58" s="175">
        <f>'将来負担比率（分子）の構造'!K$50</f>
        <v>10201</v>
      </c>
      <c r="K58" s="175"/>
      <c r="L58" s="175"/>
      <c r="M58" s="175">
        <f>'将来負担比率（分子）の構造'!L$50</f>
        <v>11804</v>
      </c>
      <c r="N58" s="175"/>
      <c r="O58" s="175"/>
      <c r="P58" s="175">
        <f>'将来負担比率（分子）の構造'!M$50</f>
        <v>13267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5634</v>
      </c>
      <c r="C62" s="175"/>
      <c r="D62" s="175"/>
      <c r="E62" s="175">
        <f>'将来負担比率（分子）の構造'!J$45</f>
        <v>5578</v>
      </c>
      <c r="F62" s="175"/>
      <c r="G62" s="175"/>
      <c r="H62" s="175">
        <f>'将来負担比率（分子）の構造'!K$45</f>
        <v>5826</v>
      </c>
      <c r="I62" s="175"/>
      <c r="J62" s="175"/>
      <c r="K62" s="175">
        <f>'将来負担比率（分子）の構造'!L$45</f>
        <v>5903</v>
      </c>
      <c r="L62" s="175"/>
      <c r="M62" s="175"/>
      <c r="N62" s="175">
        <f>'将来負担比率（分子）の構造'!M$45</f>
        <v>6001</v>
      </c>
      <c r="O62" s="175"/>
      <c r="P62" s="175"/>
    </row>
    <row r="63" spans="1:16" x14ac:dyDescent="0.2">
      <c r="A63" s="175" t="s">
        <v>36</v>
      </c>
      <c r="B63" s="175">
        <f>'将来負担比率（分子）の構造'!I$44</f>
        <v>4</v>
      </c>
      <c r="C63" s="175"/>
      <c r="D63" s="175"/>
      <c r="E63" s="175">
        <f>'将来負担比率（分子）の構造'!J$44</f>
        <v>21</v>
      </c>
      <c r="F63" s="175"/>
      <c r="G63" s="175"/>
      <c r="H63" s="175">
        <f>'将来負担比率（分子）の構造'!K$44</f>
        <v>340</v>
      </c>
      <c r="I63" s="175"/>
      <c r="J63" s="175"/>
      <c r="K63" s="175">
        <f>'将来負担比率（分子）の構造'!L$44</f>
        <v>874</v>
      </c>
      <c r="L63" s="175"/>
      <c r="M63" s="175"/>
      <c r="N63" s="175">
        <f>'将来負担比率（分子）の構造'!M$44</f>
        <v>857</v>
      </c>
      <c r="O63" s="175"/>
      <c r="P63" s="175"/>
    </row>
    <row r="64" spans="1:16" x14ac:dyDescent="0.2">
      <c r="A64" s="175" t="s">
        <v>35</v>
      </c>
      <c r="B64" s="175">
        <f>'将来負担比率（分子）の構造'!I$43</f>
        <v>8296</v>
      </c>
      <c r="C64" s="175"/>
      <c r="D64" s="175"/>
      <c r="E64" s="175">
        <f>'将来負担比率（分子）の構造'!J$43</f>
        <v>7780</v>
      </c>
      <c r="F64" s="175"/>
      <c r="G64" s="175"/>
      <c r="H64" s="175">
        <f>'将来負担比率（分子）の構造'!K$43</f>
        <v>7533</v>
      </c>
      <c r="I64" s="175"/>
      <c r="J64" s="175"/>
      <c r="K64" s="175">
        <f>'将来負担比率（分子）の構造'!L$43</f>
        <v>7171</v>
      </c>
      <c r="L64" s="175"/>
      <c r="M64" s="175"/>
      <c r="N64" s="175">
        <f>'将来負担比率（分子）の構造'!M$43</f>
        <v>6906</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29779</v>
      </c>
      <c r="C66" s="175"/>
      <c r="D66" s="175"/>
      <c r="E66" s="175">
        <f>'将来負担比率（分子）の構造'!J$41</f>
        <v>31598</v>
      </c>
      <c r="F66" s="175"/>
      <c r="G66" s="175"/>
      <c r="H66" s="175">
        <f>'将来負担比率（分子）の構造'!K$41</f>
        <v>31377</v>
      </c>
      <c r="I66" s="175"/>
      <c r="J66" s="175"/>
      <c r="K66" s="175">
        <f>'将来負担比率（分子）の構造'!L$41</f>
        <v>30356</v>
      </c>
      <c r="L66" s="175"/>
      <c r="M66" s="175"/>
      <c r="N66" s="175">
        <f>'将来負担比率（分子）の構造'!M$41</f>
        <v>28969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3347</v>
      </c>
      <c r="C72" s="179">
        <f>基金残高に係る経年分析!G55</f>
        <v>4159</v>
      </c>
      <c r="D72" s="179">
        <f>基金残高に係る経年分析!H55</f>
        <v>4665</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6231</v>
      </c>
      <c r="C74" s="179">
        <f>基金残高に係る経年分析!G57</f>
        <v>7017</v>
      </c>
      <c r="D74" s="179">
        <f>基金残高に係る経年分析!H57</f>
        <v>7654</v>
      </c>
    </row>
  </sheetData>
  <sheetProtection algorithmName="SHA-512" hashValue="hfl7gi4UJodg+h+pyiBEM4/AHgQpXzjzHlZDP9ZR1/GiioIjZpwxyvChYGuZJL1eb87gPQuQeqdV9eU1VJpMRg==" saltValue="ELQagTdxLxykNZLFutJnX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2024-03-27T06:21:44Z</cp:lastPrinted>
  <dcterms:modified xsi:type="dcterms:W3CDTF">2024-03-27T06:23:58Z</dcterms:modified>
</cp:coreProperties>
</file>