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609\Documents\⑧デジタル関係\標準化\RFI\起案用\"/>
    </mc:Choice>
  </mc:AlternateContent>
  <bookViews>
    <workbookView xWindow="0" yWindow="0" windowWidth="21495" windowHeight="12015" tabRatio="827"/>
  </bookViews>
  <sheets>
    <sheet name="はじめに" sheetId="8" r:id="rId1"/>
    <sheet name="見積書合計" sheetId="1" r:id="rId2"/>
    <sheet name="見積明細書（ハード・ソフト)" sheetId="23" r:id="rId3"/>
    <sheet name="見積明細書（作業費）" sheetId="9" r:id="rId4"/>
    <sheet name="見積明細書（ランニング費用）" sheetId="28" r:id="rId5"/>
    <sheet name="人員単価情報" sheetId="3" r:id="rId6"/>
    <sheet name="（別紙）経費区分" sheetId="34" r:id="rId7"/>
    <sheet name="見積書合計 (記入例)" sheetId="29" r:id="rId8"/>
    <sheet name="見積明細書 （ハード・ソフト) (記入例)" sheetId="30" r:id="rId9"/>
    <sheet name="見積明細書（作業費）(記入例)" sheetId="31" r:id="rId10"/>
    <sheet name="見積明細書（ランニング費用）(記入例)" sheetId="32" r:id="rId11"/>
    <sheet name="人員単価情報(記入例)" sheetId="33" r:id="rId12"/>
  </sheets>
  <externalReferences>
    <externalReference r:id="rId13"/>
  </externalReferences>
  <definedNames>
    <definedName name="_Ref372838465" localSheetId="6">'（別紙）経費区分'!#REF!</definedName>
    <definedName name="_xlnm.Print_Area" localSheetId="1">見積書合計!$B$1:$H$39</definedName>
    <definedName name="_xlnm.Print_Area" localSheetId="7">'見積書合計 (記入例)'!$B$1:$H$39</definedName>
    <definedName name="_xlnm.Print_Area" localSheetId="8">'見積明細書 （ハード・ソフト) (記入例)'!$A$1:$J$38</definedName>
    <definedName name="_xlnm.Print_Area" localSheetId="5">人員単価情報!$A$1:$G$8</definedName>
    <definedName name="_xlnm.Print_Titles" localSheetId="6">'（別紙）経費区分'!$3:$3</definedName>
    <definedName name="_xlnm.Print_Titles" localSheetId="8">'見積明細書 （ハード・ソフト) (記入例)'!$1:$3</definedName>
    <definedName name="_xlnm.Print_Titles" localSheetId="2">'見積明細書（ハード・ソフト)'!$1:$3</definedName>
    <definedName name="_xlnm.Print_Titles" localSheetId="4">'見積明細書（ランニング費用）'!$1:$3</definedName>
    <definedName name="_xlnm.Print_Titles" localSheetId="3">'見積明細書（作業費）'!$1:$3</definedName>
    <definedName name="技術ランク例">#REF!</definedName>
    <definedName name="技術者ランク" localSheetId="6">[1]人員単価情報!$C$4:$C$8</definedName>
    <definedName name="技術者ランク">人員単価情報!$C$4:$C$8</definedName>
    <definedName name="技術者ランク２" localSheetId="6">#REF!</definedName>
    <definedName name="技術者ランク２" localSheetId="8">#REF!</definedName>
    <definedName name="技術者ランク２" localSheetId="2">#REF!</definedName>
    <definedName name="技術者ランク２" localSheetId="4">#REF!</definedName>
    <definedName name="技術者ランク２" localSheetId="10">#REF!</definedName>
    <definedName name="技術者ランク２">#REF!</definedName>
    <definedName name="技術者ランク２例" localSheetId="4">#REF!</definedName>
    <definedName name="技術者ランク２例" localSheetId="10">#REF!</definedName>
    <definedName name="技術者ランク２例">#REF!</definedName>
    <definedName name="技術者ランク例" localSheetId="6">'[1]人員単価情報 (記入例)'!$C$4:$C$8</definedName>
    <definedName name="技術者ランク例">#REF!</definedName>
    <definedName name="技術者ランク例２" localSheetId="4">#REF!</definedName>
    <definedName name="技術者ランク例２" localSheetId="10">#REF!</definedName>
    <definedName name="技術者ランク例２">#REF!</definedName>
    <definedName name="技術者ランク零" localSheetId="6">#REF!</definedName>
    <definedName name="技術者ランク零" localSheetId="8">#REF!</definedName>
    <definedName name="技術者ランク零" localSheetId="2">#REF!</definedName>
    <definedName name="技術者ランク零" localSheetId="4">#REF!</definedName>
    <definedName name="技術者ランク零" localSheetId="10">#REF!</definedName>
    <definedName name="技術者ランク零">#REF!</definedName>
  </definedNames>
  <calcPr calcId="162913"/>
</workbook>
</file>

<file path=xl/calcChain.xml><?xml version="1.0" encoding="utf-8"?>
<calcChain xmlns="http://schemas.openxmlformats.org/spreadsheetml/2006/main">
  <c r="J21" i="23" l="1"/>
  <c r="J20" i="23"/>
  <c r="J17" i="23"/>
  <c r="J12" i="23"/>
  <c r="J11" i="23"/>
  <c r="F8" i="33" l="1"/>
  <c r="F7" i="33"/>
  <c r="F6" i="33"/>
  <c r="F5" i="33"/>
  <c r="F4" i="33"/>
  <c r="G1" i="33"/>
  <c r="I21" i="32"/>
  <c r="I20" i="32"/>
  <c r="I19" i="32"/>
  <c r="I17" i="32"/>
  <c r="I16" i="32"/>
  <c r="I15" i="32"/>
  <c r="I13" i="32"/>
  <c r="I11" i="32"/>
  <c r="I9" i="32"/>
  <c r="I8" i="32"/>
  <c r="I7" i="32"/>
  <c r="I6" i="32"/>
  <c r="I5" i="32"/>
  <c r="H1" i="32"/>
  <c r="I17" i="31"/>
  <c r="I16" i="31"/>
  <c r="I15" i="31"/>
  <c r="I14" i="31"/>
  <c r="I13" i="31"/>
  <c r="I12" i="31"/>
  <c r="I11" i="31"/>
  <c r="I10" i="31"/>
  <c r="I9" i="31"/>
  <c r="I8" i="31"/>
  <c r="I7" i="31"/>
  <c r="I6" i="31"/>
  <c r="I5" i="31"/>
  <c r="I4" i="31"/>
  <c r="I18" i="31" s="1"/>
  <c r="E21" i="29" s="1"/>
  <c r="H1" i="31"/>
  <c r="J37" i="30"/>
  <c r="J36" i="30"/>
  <c r="J35" i="30"/>
  <c r="J34" i="30"/>
  <c r="J32" i="30"/>
  <c r="J31" i="30"/>
  <c r="J30" i="30"/>
  <c r="J29" i="30"/>
  <c r="J27" i="30"/>
  <c r="J26" i="30"/>
  <c r="J25" i="30"/>
  <c r="J22" i="30"/>
  <c r="J21" i="30"/>
  <c r="J20" i="30"/>
  <c r="J19" i="30"/>
  <c r="J18" i="30"/>
  <c r="G17" i="30"/>
  <c r="J17" i="30" s="1"/>
  <c r="G16" i="30"/>
  <c r="J16" i="30" s="1"/>
  <c r="G15" i="30"/>
  <c r="J15" i="30" s="1"/>
  <c r="G14" i="30"/>
  <c r="J14" i="30" s="1"/>
  <c r="G13" i="30"/>
  <c r="J13" i="30" s="1"/>
  <c r="G12" i="30"/>
  <c r="J12" i="30" s="1"/>
  <c r="G11" i="30"/>
  <c r="J11" i="30" s="1"/>
  <c r="G10" i="30"/>
  <c r="J10" i="30" s="1"/>
  <c r="G9" i="30"/>
  <c r="J9" i="30" s="1"/>
  <c r="G8" i="30"/>
  <c r="J8" i="30" s="1"/>
  <c r="G7" i="30"/>
  <c r="J7" i="30" s="1"/>
  <c r="G6" i="30"/>
  <c r="J6" i="30" s="1"/>
  <c r="G5" i="30"/>
  <c r="J5" i="30" s="1"/>
  <c r="I1" i="30"/>
  <c r="I21" i="28"/>
  <c r="I20" i="28"/>
  <c r="I19" i="28"/>
  <c r="I17" i="28"/>
  <c r="I16" i="28"/>
  <c r="I15" i="28"/>
  <c r="I13" i="28"/>
  <c r="I11" i="28"/>
  <c r="I9" i="28"/>
  <c r="I8" i="28"/>
  <c r="I7" i="28"/>
  <c r="I6" i="28"/>
  <c r="I5" i="28"/>
  <c r="H1" i="28"/>
  <c r="I22" i="32" l="1"/>
  <c r="E22" i="29" s="1"/>
  <c r="J38" i="30"/>
  <c r="E20" i="29" s="1"/>
  <c r="E18" i="29" s="1"/>
  <c r="I22" i="28"/>
  <c r="E22" i="1" s="1"/>
  <c r="J14" i="23" l="1"/>
  <c r="J23" i="23" l="1"/>
  <c r="J22" i="23"/>
  <c r="J18" i="23" l="1"/>
  <c r="J16" i="23"/>
  <c r="J13" i="23"/>
  <c r="J9" i="23"/>
  <c r="J8" i="23"/>
  <c r="J7" i="23"/>
  <c r="J6" i="23"/>
  <c r="J5" i="23"/>
  <c r="J24" i="23" l="1"/>
  <c r="E20" i="1" s="1"/>
  <c r="I1" i="23"/>
  <c r="G1" i="3" l="1"/>
  <c r="F8" i="3" l="1"/>
  <c r="F7" i="3"/>
  <c r="F6" i="3"/>
  <c r="F5" i="3"/>
  <c r="F4" i="3"/>
  <c r="H1" i="9" l="1"/>
  <c r="I5" i="9"/>
  <c r="I4" i="9"/>
  <c r="I6" i="9"/>
  <c r="I16" i="9"/>
  <c r="I17" i="9"/>
  <c r="I15" i="9"/>
  <c r="I12" i="9"/>
  <c r="I10" i="9"/>
  <c r="I14" i="9"/>
  <c r="I13" i="9"/>
  <c r="I11" i="9"/>
  <c r="I9" i="9"/>
  <c r="I8" i="9"/>
  <c r="I7" i="9"/>
  <c r="I18" i="9" l="1"/>
  <c r="E21" i="1" s="1"/>
  <c r="E18" i="1" s="1"/>
</calcChain>
</file>

<file path=xl/comments1.xml><?xml version="1.0" encoding="utf-8"?>
<comments xmlns="http://schemas.openxmlformats.org/spreadsheetml/2006/main">
  <authors>
    <author>東 康則</author>
  </authors>
  <commentList>
    <comment ref="B3" authorId="0" shapeId="0">
      <text>
        <r>
          <rPr>
            <b/>
            <sz val="9"/>
            <color indexed="81"/>
            <rFont val="MS P ゴシック"/>
            <family val="3"/>
            <charset val="128"/>
          </rPr>
          <t>別紙「情報システムの経費区分」を参照し、選択してください。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東 康則</author>
  </authors>
  <commentList>
    <comment ref="B3" authorId="0" shapeId="0">
      <text>
        <r>
          <rPr>
            <b/>
            <sz val="9"/>
            <color indexed="81"/>
            <rFont val="MS P ゴシック"/>
            <family val="3"/>
            <charset val="128"/>
          </rPr>
          <t>別紙「情報システムの経費区分」を参照し、選択してください。</t>
        </r>
        <r>
          <rPr>
            <sz val="9"/>
            <color indexed="81"/>
            <rFont val="MS P ゴシック"/>
            <family val="3"/>
            <charset val="128"/>
          </rPr>
          <t xml:space="preserve">
</t>
        </r>
      </text>
    </comment>
    <comment ref="E3" authorId="0" shapeId="0">
      <text>
        <r>
          <rPr>
            <b/>
            <sz val="9"/>
            <color indexed="81"/>
            <rFont val="MS P ゴシック"/>
            <family val="3"/>
            <charset val="128"/>
          </rPr>
          <t>人員単価情報シートＣ列を引用しています。</t>
        </r>
      </text>
    </comment>
  </commentList>
</comments>
</file>

<file path=xl/comments3.xml><?xml version="1.0" encoding="utf-8"?>
<comments xmlns="http://schemas.openxmlformats.org/spreadsheetml/2006/main">
  <authors>
    <author>東 康則</author>
  </authors>
  <commentList>
    <comment ref="B3" authorId="0" shapeId="0">
      <text>
        <r>
          <rPr>
            <b/>
            <sz val="9"/>
            <color indexed="81"/>
            <rFont val="MS P ゴシック"/>
            <family val="3"/>
            <charset val="128"/>
          </rPr>
          <t>別紙「情報システムの経費区分」を参照し、選択してください。</t>
        </r>
        <r>
          <rPr>
            <sz val="9"/>
            <color indexed="81"/>
            <rFont val="MS P ゴシック"/>
            <family val="3"/>
            <charset val="128"/>
          </rPr>
          <t xml:space="preserve">
</t>
        </r>
      </text>
    </comment>
    <comment ref="E3" authorId="0" shapeId="0">
      <text>
        <r>
          <rPr>
            <b/>
            <sz val="9"/>
            <color indexed="81"/>
            <rFont val="MS P ゴシック"/>
            <family val="3"/>
            <charset val="128"/>
          </rPr>
          <t>人員単価情報シートＣ列を引用しています。</t>
        </r>
      </text>
    </comment>
  </commentList>
</comments>
</file>

<file path=xl/comments4.xml><?xml version="1.0" encoding="utf-8"?>
<comments xmlns="http://schemas.openxmlformats.org/spreadsheetml/2006/main">
  <authors>
    <author>東 康則</author>
  </authors>
  <commentList>
    <comment ref="B3" authorId="0" shapeId="0">
      <text>
        <r>
          <rPr>
            <b/>
            <sz val="9"/>
            <color indexed="81"/>
            <rFont val="MS P ゴシック"/>
            <family val="3"/>
            <charset val="128"/>
          </rPr>
          <t>名称や役割など、適宜修正してください。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authors>
    <author>東 康則</author>
  </authors>
  <commentList>
    <comment ref="B3" authorId="0" shapeId="0">
      <text>
        <r>
          <rPr>
            <b/>
            <sz val="9"/>
            <color indexed="81"/>
            <rFont val="MS P ゴシック"/>
            <family val="3"/>
            <charset val="128"/>
          </rPr>
          <t>別紙「情報システムの経費区分」を参照し、選択してください。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authors>
    <author>東 康則</author>
  </authors>
  <commentList>
    <comment ref="B3" authorId="0" shapeId="0">
      <text>
        <r>
          <rPr>
            <b/>
            <sz val="9"/>
            <color indexed="81"/>
            <rFont val="MS P ゴシック"/>
            <family val="3"/>
            <charset val="128"/>
          </rPr>
          <t>別紙「情報システムの経費区分」を参照し、選択してください。</t>
        </r>
        <r>
          <rPr>
            <sz val="9"/>
            <color indexed="81"/>
            <rFont val="MS P ゴシック"/>
            <family val="3"/>
            <charset val="128"/>
          </rPr>
          <t xml:space="preserve">
</t>
        </r>
      </text>
    </comment>
    <comment ref="E3" authorId="0" shapeId="0">
      <text>
        <r>
          <rPr>
            <b/>
            <sz val="9"/>
            <color indexed="81"/>
            <rFont val="MS P ゴシック"/>
            <family val="3"/>
            <charset val="128"/>
          </rPr>
          <t>人員単価情報シートＣ列を引用しています。</t>
        </r>
      </text>
    </comment>
  </commentList>
</comments>
</file>

<file path=xl/comments7.xml><?xml version="1.0" encoding="utf-8"?>
<comments xmlns="http://schemas.openxmlformats.org/spreadsheetml/2006/main">
  <authors>
    <author>東 康則</author>
  </authors>
  <commentList>
    <comment ref="B3" authorId="0" shapeId="0">
      <text>
        <r>
          <rPr>
            <b/>
            <sz val="9"/>
            <color indexed="81"/>
            <rFont val="MS P ゴシック"/>
            <family val="3"/>
            <charset val="128"/>
          </rPr>
          <t>別紙「情報システムの経費区分」を参照し、選択してください。</t>
        </r>
        <r>
          <rPr>
            <sz val="9"/>
            <color indexed="81"/>
            <rFont val="MS P ゴシック"/>
            <family val="3"/>
            <charset val="128"/>
          </rPr>
          <t xml:space="preserve">
</t>
        </r>
      </text>
    </comment>
    <comment ref="E3" authorId="0" shapeId="0">
      <text>
        <r>
          <rPr>
            <b/>
            <sz val="9"/>
            <color indexed="81"/>
            <rFont val="MS P ゴシック"/>
            <family val="3"/>
            <charset val="128"/>
          </rPr>
          <t>人員単価情報シートＣ列を引用しています。</t>
        </r>
      </text>
    </comment>
  </commentList>
</comments>
</file>

<file path=xl/comments8.xml><?xml version="1.0" encoding="utf-8"?>
<comments xmlns="http://schemas.openxmlformats.org/spreadsheetml/2006/main">
  <authors>
    <author>東 康則</author>
  </authors>
  <commentList>
    <comment ref="B3" authorId="0" shapeId="0">
      <text>
        <r>
          <rPr>
            <b/>
            <sz val="9"/>
            <color indexed="81"/>
            <rFont val="MS P ゴシック"/>
            <family val="3"/>
            <charset val="128"/>
          </rPr>
          <t>名称や役割など、適宜修正してください。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<sst xmlns="http://schemas.openxmlformats.org/spreadsheetml/2006/main" count="626" uniqueCount="328">
  <si>
    <t>発行日：</t>
    <rPh sb="0" eb="3">
      <t>ハッコウビ</t>
    </rPh>
    <phoneticPr fontId="2"/>
  </si>
  <si>
    <t>見 積 書 番 号</t>
    <rPh sb="0" eb="1">
      <t>ケン</t>
    </rPh>
    <rPh sb="2" eb="3">
      <t>セキ</t>
    </rPh>
    <rPh sb="4" eb="5">
      <t>ショ</t>
    </rPh>
    <rPh sb="6" eb="7">
      <t>バン</t>
    </rPh>
    <rPh sb="8" eb="9">
      <t>ゴウ</t>
    </rPh>
    <phoneticPr fontId="2"/>
  </si>
  <si>
    <t>会社名：</t>
    <rPh sb="0" eb="3">
      <t>カイシャメイ</t>
    </rPh>
    <phoneticPr fontId="2"/>
  </si>
  <si>
    <t>住所：</t>
    <rPh sb="0" eb="2">
      <t>ジュウショ</t>
    </rPh>
    <phoneticPr fontId="2"/>
  </si>
  <si>
    <t>TEL：</t>
    <phoneticPr fontId="2"/>
  </si>
  <si>
    <t>FAX：</t>
    <phoneticPr fontId="2"/>
  </si>
  <si>
    <t>代表取締役：</t>
    <rPh sb="0" eb="2">
      <t>ダイヒョウ</t>
    </rPh>
    <rPh sb="2" eb="5">
      <t>トリシマリヤク</t>
    </rPh>
    <phoneticPr fontId="2"/>
  </si>
  <si>
    <t>担当：</t>
    <rPh sb="0" eb="2">
      <t>タントウ</t>
    </rPh>
    <phoneticPr fontId="2"/>
  </si>
  <si>
    <t>見積もり有効期限：</t>
    <rPh sb="0" eb="2">
      <t>ミツ</t>
    </rPh>
    <rPh sb="4" eb="6">
      <t>ユウコウ</t>
    </rPh>
    <rPh sb="6" eb="8">
      <t>キゲン</t>
    </rPh>
    <phoneticPr fontId="2"/>
  </si>
  <si>
    <t>御  見  積  書</t>
    <rPh sb="0" eb="1">
      <t>オン</t>
    </rPh>
    <rPh sb="3" eb="4">
      <t>ケン</t>
    </rPh>
    <rPh sb="6" eb="7">
      <t>セキ</t>
    </rPh>
    <rPh sb="9" eb="10">
      <t>ショ</t>
    </rPh>
    <phoneticPr fontId="2"/>
  </si>
  <si>
    <t>御中</t>
    <rPh sb="0" eb="2">
      <t>オンチュウ</t>
    </rPh>
    <phoneticPr fontId="2"/>
  </si>
  <si>
    <t>件名：</t>
    <rPh sb="0" eb="2">
      <t>ケンメイ</t>
    </rPh>
    <phoneticPr fontId="2"/>
  </si>
  <si>
    <t>金額(税抜き)：</t>
    <rPh sb="0" eb="2">
      <t>キンガク</t>
    </rPh>
    <rPh sb="3" eb="4">
      <t>ゼイ</t>
    </rPh>
    <rPh sb="4" eb="5">
      <t>ヌ</t>
    </rPh>
    <phoneticPr fontId="2"/>
  </si>
  <si>
    <t>項番</t>
    <rPh sb="0" eb="2">
      <t>コウバン</t>
    </rPh>
    <phoneticPr fontId="2"/>
  </si>
  <si>
    <t>条件</t>
    <rPh sb="0" eb="2">
      <t>ジョウケン</t>
    </rPh>
    <phoneticPr fontId="2"/>
  </si>
  <si>
    <t>設定値</t>
    <rPh sb="0" eb="3">
      <t>セッテイチ</t>
    </rPh>
    <phoneticPr fontId="2"/>
  </si>
  <si>
    <t>特記事項</t>
    <rPh sb="0" eb="2">
      <t>トッキ</t>
    </rPh>
    <rPh sb="2" eb="4">
      <t>ジコウ</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</si>
  <si>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</si>
  <si>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</si>
  <si>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</si>
  <si>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</si>
  <si>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</si>
  <si>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</si>
  <si>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</si>
  <si>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</si>
  <si>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</si>
  <si>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</si>
  <si>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</si>
  <si>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</si>
  <si>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技術者名称</t>
    <rPh sb="0" eb="3">
      <t>ギジュツシャ</t>
    </rPh>
    <rPh sb="3" eb="5">
      <t>メイショウ</t>
    </rPh>
    <phoneticPr fontId="2"/>
  </si>
  <si>
    <t>主な役割</t>
    <rPh sb="0" eb="1">
      <t>オモ</t>
    </rPh>
    <rPh sb="2" eb="4">
      <t>ヤクワリ</t>
    </rPh>
    <phoneticPr fontId="2"/>
  </si>
  <si>
    <t>プロジェクトマネージャー</t>
    <phoneticPr fontId="2"/>
  </si>
  <si>
    <t>01</t>
    <phoneticPr fontId="2"/>
  </si>
  <si>
    <t>02</t>
    <phoneticPr fontId="2"/>
  </si>
  <si>
    <t>03</t>
    <phoneticPr fontId="2"/>
  </si>
  <si>
    <t>システムエンジニア1</t>
    <phoneticPr fontId="2"/>
  </si>
  <si>
    <t>システムエンジニア2</t>
    <phoneticPr fontId="2"/>
  </si>
  <si>
    <t>SE1</t>
    <phoneticPr fontId="2"/>
  </si>
  <si>
    <t>PM</t>
    <phoneticPr fontId="2"/>
  </si>
  <si>
    <t>SE2</t>
    <phoneticPr fontId="2"/>
  </si>
  <si>
    <t>プログラマ</t>
    <phoneticPr fontId="2"/>
  </si>
  <si>
    <t>PG</t>
    <phoneticPr fontId="2"/>
  </si>
  <si>
    <t>04</t>
    <phoneticPr fontId="2"/>
  </si>
  <si>
    <t>人月単価
(人日×20)</t>
    <rPh sb="0" eb="2">
      <t>ニンゲツ</t>
    </rPh>
    <rPh sb="2" eb="4">
      <t>タンカ</t>
    </rPh>
    <rPh sb="7" eb="8">
      <t>ニチ</t>
    </rPh>
    <phoneticPr fontId="2"/>
  </si>
  <si>
    <t>見積前提条件</t>
    <rPh sb="0" eb="2">
      <t>ミツ</t>
    </rPh>
    <rPh sb="2" eb="4">
      <t>ゼンテイ</t>
    </rPh>
    <rPh sb="4" eb="6">
      <t>ジョウケン</t>
    </rPh>
    <phoneticPr fontId="2"/>
  </si>
  <si>
    <t>技術者
ランク表記</t>
    <rPh sb="0" eb="3">
      <t>ギジュツシャ</t>
    </rPh>
    <rPh sb="7" eb="9">
      <t>ヒョウキ</t>
    </rPh>
    <phoneticPr fontId="2"/>
  </si>
  <si>
    <t>技術レベル</t>
    <rPh sb="0" eb="2">
      <t>ギジュツ</t>
    </rPh>
    <phoneticPr fontId="2"/>
  </si>
  <si>
    <t>人日単価</t>
    <rPh sb="0" eb="2">
      <t>ニンニチ</t>
    </rPh>
    <rPh sb="2" eb="4">
      <t>タンカ</t>
    </rPh>
    <phoneticPr fontId="2"/>
  </si>
  <si>
    <t>単価</t>
    <rPh sb="0" eb="2">
      <t>タンカ</t>
    </rPh>
    <phoneticPr fontId="2"/>
  </si>
  <si>
    <t>数量</t>
    <rPh sb="0" eb="2">
      <t>スウリョウ</t>
    </rPh>
    <phoneticPr fontId="2"/>
  </si>
  <si>
    <t>単位</t>
    <rPh sb="0" eb="2">
      <t>タンイ</t>
    </rPh>
    <phoneticPr fontId="2"/>
  </si>
  <si>
    <t>金額</t>
    <rPh sb="0" eb="2">
      <t>キンガク</t>
    </rPh>
    <phoneticPr fontId="2"/>
  </si>
  <si>
    <t>経費区分
（国基準）</t>
    <rPh sb="0" eb="2">
      <t>ケイヒ</t>
    </rPh>
    <rPh sb="2" eb="4">
      <t>クブン</t>
    </rPh>
    <rPh sb="6" eb="7">
      <t>クニ</t>
    </rPh>
    <rPh sb="7" eb="9">
      <t>キジュン</t>
    </rPh>
    <phoneticPr fontId="2"/>
  </si>
  <si>
    <t>４、その他</t>
    <rPh sb="4" eb="5">
      <t>タ</t>
    </rPh>
    <phoneticPr fontId="2"/>
  </si>
  <si>
    <t>内容</t>
    <rPh sb="0" eb="2">
      <t>ナイヨウ</t>
    </rPh>
    <phoneticPr fontId="2"/>
  </si>
  <si>
    <t>見積書番号</t>
    <rPh sb="0" eb="3">
      <t>ミツモリショ</t>
    </rPh>
    <rPh sb="3" eb="5">
      <t>バンゴウ</t>
    </rPh>
    <phoneticPr fontId="2"/>
  </si>
  <si>
    <t>1-1</t>
    <phoneticPr fontId="2"/>
  </si>
  <si>
    <t>1-3</t>
    <phoneticPr fontId="2"/>
  </si>
  <si>
    <t>1-4</t>
    <phoneticPr fontId="2"/>
  </si>
  <si>
    <t>1-5</t>
    <phoneticPr fontId="2"/>
  </si>
  <si>
    <t>2-1</t>
    <phoneticPr fontId="2"/>
  </si>
  <si>
    <t>2-3</t>
    <phoneticPr fontId="2"/>
  </si>
  <si>
    <t>3-1</t>
    <phoneticPr fontId="2"/>
  </si>
  <si>
    <t>3-3</t>
    <phoneticPr fontId="2"/>
  </si>
  <si>
    <t>4-1</t>
    <phoneticPr fontId="2"/>
  </si>
  <si>
    <t>合計（税抜き）</t>
    <rPh sb="0" eb="2">
      <t>ゴウケイ</t>
    </rPh>
    <rPh sb="3" eb="4">
      <t>ゼイ</t>
    </rPh>
    <rPh sb="4" eb="5">
      <t>ヌ</t>
    </rPh>
    <phoneticPr fontId="2"/>
  </si>
  <si>
    <t>技術者
ランク</t>
    <rPh sb="0" eb="3">
      <t>ギジュツシャ</t>
    </rPh>
    <phoneticPr fontId="2"/>
  </si>
  <si>
    <t>カスタマーエンジニア</t>
    <phoneticPr fontId="2"/>
  </si>
  <si>
    <t>CE</t>
    <phoneticPr fontId="2"/>
  </si>
  <si>
    <t>ハードウェアの設置作業、保守作業など</t>
    <rPh sb="7" eb="9">
      <t>セッチ</t>
    </rPh>
    <rPh sb="9" eb="11">
      <t>サギョウ</t>
    </rPh>
    <rPh sb="12" eb="14">
      <t>ホシュ</t>
    </rPh>
    <rPh sb="14" eb="16">
      <t>サギョウ</t>
    </rPh>
    <phoneticPr fontId="2"/>
  </si>
  <si>
    <t>プロジェクトの進捗管理・プロジェクト全体の管理監督など</t>
    <rPh sb="7" eb="9">
      <t>シンチョク</t>
    </rPh>
    <rPh sb="9" eb="11">
      <t>カンリ</t>
    </rPh>
    <rPh sb="18" eb="20">
      <t>ゼンタイ</t>
    </rPh>
    <rPh sb="21" eb="23">
      <t>カンリ</t>
    </rPh>
    <rPh sb="23" eb="25">
      <t>カントク</t>
    </rPh>
    <phoneticPr fontId="2"/>
  </si>
  <si>
    <t>システムの機能設計及び具体化の中心的役割など</t>
    <rPh sb="5" eb="7">
      <t>キノウ</t>
    </rPh>
    <rPh sb="7" eb="9">
      <t>セッケイ</t>
    </rPh>
    <rPh sb="9" eb="10">
      <t>オヨ</t>
    </rPh>
    <rPh sb="11" eb="14">
      <t>グタイカ</t>
    </rPh>
    <rPh sb="15" eb="18">
      <t>チュウシンテキ</t>
    </rPh>
    <rPh sb="18" eb="20">
      <t>ヤクワリ</t>
    </rPh>
    <phoneticPr fontId="2"/>
  </si>
  <si>
    <t>基本設計をもとにした詳細設計、ソフトウェアテスト等の中心的役割など</t>
    <rPh sb="0" eb="2">
      <t>キホン</t>
    </rPh>
    <rPh sb="2" eb="4">
      <t>セッケイ</t>
    </rPh>
    <rPh sb="10" eb="12">
      <t>ショウサイ</t>
    </rPh>
    <rPh sb="12" eb="14">
      <t>セッケイ</t>
    </rPh>
    <rPh sb="24" eb="25">
      <t>トウ</t>
    </rPh>
    <rPh sb="26" eb="29">
      <t>チュウシンテキ</t>
    </rPh>
    <rPh sb="29" eb="31">
      <t>ヤクワリ</t>
    </rPh>
    <phoneticPr fontId="2"/>
  </si>
  <si>
    <t>プログラミング、モジュールやプロセステストを実施など</t>
    <rPh sb="22" eb="24">
      <t>ジッシ</t>
    </rPh>
    <phoneticPr fontId="2"/>
  </si>
  <si>
    <t>人日</t>
  </si>
  <si>
    <t>１、ＳＥ作業費（保守サポート、システム改修など）</t>
    <rPh sb="4" eb="6">
      <t>サギョウ</t>
    </rPh>
    <rPh sb="6" eb="7">
      <t>ヒ</t>
    </rPh>
    <rPh sb="8" eb="10">
      <t>ホシュ</t>
    </rPh>
    <rPh sb="19" eb="21">
      <t>カイシュウ</t>
    </rPh>
    <phoneticPr fontId="2"/>
  </si>
  <si>
    <t>２、ハードウェア保守関係</t>
    <rPh sb="8" eb="10">
      <t>ホシュ</t>
    </rPh>
    <rPh sb="10" eb="12">
      <t>カンケイ</t>
    </rPh>
    <phoneticPr fontId="2"/>
  </si>
  <si>
    <t>３、ソフトウェア保守関係</t>
    <rPh sb="8" eb="10">
      <t>ホシュ</t>
    </rPh>
    <rPh sb="10" eb="12">
      <t>カンケイ</t>
    </rPh>
    <phoneticPr fontId="2"/>
  </si>
  <si>
    <t>個</t>
  </si>
  <si>
    <t>富田林市</t>
    <rPh sb="0" eb="4">
      <t>トンダバヤシシ</t>
    </rPh>
    <phoneticPr fontId="2"/>
  </si>
  <si>
    <t>SE1</t>
  </si>
  <si>
    <t>各事業者様</t>
    <rPh sb="0" eb="1">
      <t>カク</t>
    </rPh>
    <rPh sb="1" eb="4">
      <t>ジギョウシャ</t>
    </rPh>
    <rPh sb="4" eb="5">
      <t>サマ</t>
    </rPh>
    <phoneticPr fontId="2"/>
  </si>
  <si>
    <t>※行の追加や高さについては、必要に応じて適宜変更してください。</t>
    <phoneticPr fontId="2"/>
  </si>
  <si>
    <t>人　員　単　価　情　報</t>
    <rPh sb="0" eb="1">
      <t>ヒト</t>
    </rPh>
    <rPh sb="2" eb="3">
      <t>イン</t>
    </rPh>
    <rPh sb="4" eb="5">
      <t>タン</t>
    </rPh>
    <rPh sb="6" eb="7">
      <t>アタイ</t>
    </rPh>
    <rPh sb="8" eb="9">
      <t>ジョウ</t>
    </rPh>
    <rPh sb="10" eb="11">
      <t>ホウ</t>
    </rPh>
    <phoneticPr fontId="2"/>
  </si>
  <si>
    <t>〇〇〇〇株式会社　大阪支店</t>
    <rPh sb="4" eb="6">
      <t>カブシキ</t>
    </rPh>
    <rPh sb="6" eb="8">
      <t>カイシャ</t>
    </rPh>
    <rPh sb="9" eb="11">
      <t>オオサカ</t>
    </rPh>
    <rPh sb="11" eb="13">
      <t>シテン</t>
    </rPh>
    <phoneticPr fontId="2"/>
  </si>
  <si>
    <t>大阪市〇〇区〇〇町〇－○－○</t>
    <rPh sb="0" eb="3">
      <t>オオサカシ</t>
    </rPh>
    <rPh sb="3" eb="6">
      <t>００ク</t>
    </rPh>
    <rPh sb="8" eb="9">
      <t>チョウ</t>
    </rPh>
    <phoneticPr fontId="2"/>
  </si>
  <si>
    <t>問合せ対応</t>
    <rPh sb="0" eb="2">
      <t>トイアワ</t>
    </rPh>
    <rPh sb="3" eb="5">
      <t>タイオウ</t>
    </rPh>
    <phoneticPr fontId="2"/>
  </si>
  <si>
    <t>現地対応</t>
    <rPh sb="0" eb="2">
      <t>ゲンチ</t>
    </rPh>
    <rPh sb="2" eb="4">
      <t>タイオウ</t>
    </rPh>
    <phoneticPr fontId="2"/>
  </si>
  <si>
    <t>2018-XXXXX</t>
    <phoneticPr fontId="2"/>
  </si>
  <si>
    <t>　　　　　　　　　　　　　　　　　　　</t>
    <phoneticPr fontId="2"/>
  </si>
  <si>
    <t>下記のとおり、御見積もりいたします。</t>
    <rPh sb="0" eb="2">
      <t>カキ</t>
    </rPh>
    <rPh sb="7" eb="8">
      <t>オン</t>
    </rPh>
    <rPh sb="8" eb="10">
      <t>ミツ</t>
    </rPh>
    <phoneticPr fontId="2"/>
  </si>
  <si>
    <t>対象機器を稼働させるために必要な電源工事費用</t>
    <rPh sb="0" eb="2">
      <t>タイショウ</t>
    </rPh>
    <rPh sb="2" eb="4">
      <t>キキ</t>
    </rPh>
    <rPh sb="5" eb="7">
      <t>カドウ</t>
    </rPh>
    <rPh sb="13" eb="15">
      <t>ヒツヨウ</t>
    </rPh>
    <rPh sb="16" eb="18">
      <t>デンゲン</t>
    </rPh>
    <rPh sb="18" eb="20">
      <t>コウジ</t>
    </rPh>
    <rPh sb="20" eb="22">
      <t>ヒヨウ</t>
    </rPh>
    <phoneticPr fontId="2"/>
  </si>
  <si>
    <t>旧機器のデータ消去費用</t>
    <rPh sb="0" eb="1">
      <t>キュウ</t>
    </rPh>
    <rPh sb="1" eb="3">
      <t>キキ</t>
    </rPh>
    <rPh sb="7" eb="9">
      <t>ショウキョ</t>
    </rPh>
    <rPh sb="9" eb="11">
      <t>ヒヨウ</t>
    </rPh>
    <phoneticPr fontId="2"/>
  </si>
  <si>
    <t>旧機器の廃棄費用</t>
    <rPh sb="0" eb="3">
      <t>キュウキキ</t>
    </rPh>
    <rPh sb="4" eb="6">
      <t>ハイキ</t>
    </rPh>
    <rPh sb="6" eb="8">
      <t>ヒヨウ</t>
    </rPh>
    <phoneticPr fontId="2"/>
  </si>
  <si>
    <t>対象機器の設置費用</t>
    <rPh sb="0" eb="2">
      <t>タイショウ</t>
    </rPh>
    <rPh sb="2" eb="4">
      <t>キキ</t>
    </rPh>
    <rPh sb="5" eb="7">
      <t>セッチ</t>
    </rPh>
    <rPh sb="7" eb="9">
      <t>ヒヨウ</t>
    </rPh>
    <phoneticPr fontId="2"/>
  </si>
  <si>
    <t>対象機器を稼働させるために必要なネットワーク工事費用</t>
    <rPh sb="0" eb="2">
      <t>タイショウ</t>
    </rPh>
    <rPh sb="2" eb="4">
      <t>キキ</t>
    </rPh>
    <rPh sb="5" eb="7">
      <t>カドウ</t>
    </rPh>
    <rPh sb="13" eb="15">
      <t>ヒツヨウ</t>
    </rPh>
    <rPh sb="22" eb="24">
      <t>コウジ</t>
    </rPh>
    <rPh sb="24" eb="26">
      <t>ヒヨウ</t>
    </rPh>
    <phoneticPr fontId="2"/>
  </si>
  <si>
    <t>旧システムからのデータ抽出費用</t>
    <rPh sb="0" eb="1">
      <t>キュウ</t>
    </rPh>
    <rPh sb="11" eb="13">
      <t>チュウシュツ</t>
    </rPh>
    <rPh sb="13" eb="15">
      <t>ヒヨウ</t>
    </rPh>
    <phoneticPr fontId="2"/>
  </si>
  <si>
    <t>旧システムからのデータ移行費用</t>
    <rPh sb="0" eb="1">
      <t>キュウ</t>
    </rPh>
    <rPh sb="11" eb="13">
      <t>イコウ</t>
    </rPh>
    <rPh sb="13" eb="15">
      <t>ヒヨウ</t>
    </rPh>
    <phoneticPr fontId="2"/>
  </si>
  <si>
    <t>基幹系システム（住基・税など）からのデータ連携費用（基幹系システム側の費用）</t>
    <rPh sb="0" eb="2">
      <t>キカン</t>
    </rPh>
    <rPh sb="2" eb="3">
      <t>ケイ</t>
    </rPh>
    <rPh sb="8" eb="10">
      <t>ジュウキ</t>
    </rPh>
    <rPh sb="11" eb="12">
      <t>ゼイ</t>
    </rPh>
    <rPh sb="21" eb="23">
      <t>レンケイ</t>
    </rPh>
    <rPh sb="23" eb="25">
      <t>ヒヨウ</t>
    </rPh>
    <rPh sb="26" eb="28">
      <t>キカン</t>
    </rPh>
    <rPh sb="28" eb="29">
      <t>ケイ</t>
    </rPh>
    <rPh sb="33" eb="34">
      <t>ガワ</t>
    </rPh>
    <rPh sb="35" eb="37">
      <t>ヒヨウ</t>
    </rPh>
    <phoneticPr fontId="2"/>
  </si>
  <si>
    <t>ウイルス対策にかかる費用</t>
    <rPh sb="4" eb="6">
      <t>タイサク</t>
    </rPh>
    <rPh sb="10" eb="12">
      <t>ヒヨウ</t>
    </rPh>
    <phoneticPr fontId="2"/>
  </si>
  <si>
    <t>基幹系システム（住基・税など）からのデータ連携費用（本システム側の費用）</t>
    <rPh sb="0" eb="2">
      <t>キカン</t>
    </rPh>
    <rPh sb="2" eb="3">
      <t>ケイ</t>
    </rPh>
    <rPh sb="8" eb="10">
      <t>ジュウキ</t>
    </rPh>
    <rPh sb="11" eb="12">
      <t>ゼイ</t>
    </rPh>
    <rPh sb="21" eb="23">
      <t>レンケイ</t>
    </rPh>
    <rPh sb="23" eb="25">
      <t>ヒヨウ</t>
    </rPh>
    <rPh sb="26" eb="27">
      <t>ホン</t>
    </rPh>
    <rPh sb="31" eb="32">
      <t>ガワ</t>
    </rPh>
    <rPh sb="33" eb="35">
      <t>ヒヨウ</t>
    </rPh>
    <phoneticPr fontId="2"/>
  </si>
  <si>
    <t>見　積　明　細　書（ハードウェア・ソフトウェア）</t>
    <rPh sb="0" eb="1">
      <t>ミ</t>
    </rPh>
    <rPh sb="2" eb="3">
      <t>セキ</t>
    </rPh>
    <rPh sb="4" eb="5">
      <t>アキラ</t>
    </rPh>
    <rPh sb="6" eb="7">
      <t>ホソ</t>
    </rPh>
    <rPh sb="8" eb="9">
      <t>ショ</t>
    </rPh>
    <phoneticPr fontId="2"/>
  </si>
  <si>
    <t>ハードウェアの保証期間</t>
    <rPh sb="7" eb="9">
      <t>ホショウ</t>
    </rPh>
    <rPh sb="9" eb="11">
      <t>キカン</t>
    </rPh>
    <phoneticPr fontId="2"/>
  </si>
  <si>
    <t>13</t>
  </si>
  <si>
    <t>14</t>
  </si>
  <si>
    <t>15</t>
  </si>
  <si>
    <t>Windows Server CAL</t>
    <phoneticPr fontId="2"/>
  </si>
  <si>
    <t>品名</t>
    <rPh sb="0" eb="2">
      <t>ヒンメイ</t>
    </rPh>
    <phoneticPr fontId="2"/>
  </si>
  <si>
    <t>メーカー</t>
    <phoneticPr fontId="2"/>
  </si>
  <si>
    <t>品番</t>
    <rPh sb="0" eb="2">
      <t>ヒンバン</t>
    </rPh>
    <phoneticPr fontId="2"/>
  </si>
  <si>
    <t>定価</t>
    <rPh sb="0" eb="2">
      <t>テイカ</t>
    </rPh>
    <phoneticPr fontId="2"/>
  </si>
  <si>
    <t>富士通</t>
    <rPh sb="0" eb="3">
      <t>フジツウ</t>
    </rPh>
    <phoneticPr fontId="2"/>
  </si>
  <si>
    <t>個</t>
    <rPh sb="0" eb="1">
      <t>コ</t>
    </rPh>
    <phoneticPr fontId="2"/>
  </si>
  <si>
    <t>（１）〇〇サーバー</t>
    <phoneticPr fontId="2"/>
  </si>
  <si>
    <t>式</t>
  </si>
  <si>
    <t>PRIMERGY RX2530 M4 ラックベースユニット (2.5インチ×8)</t>
    <phoneticPr fontId="2"/>
  </si>
  <si>
    <t>PYR2534RAN</t>
    <phoneticPr fontId="2"/>
  </si>
  <si>
    <t>Xeon プロセッサー Bronze 3106 (1.70GHz/8コア/11.0MB)</t>
    <phoneticPr fontId="2"/>
  </si>
  <si>
    <t>PYBCP52X2</t>
    <phoneticPr fontId="2"/>
  </si>
  <si>
    <t>メモリ-8GB(8GB 2666 RDIMM×1)</t>
    <phoneticPr fontId="2"/>
  </si>
  <si>
    <t>PYBME08SE</t>
    <phoneticPr fontId="2"/>
  </si>
  <si>
    <t>RAID設定サービス(RAID5+HotSpare）</t>
    <phoneticPr fontId="2"/>
  </si>
  <si>
    <t>PYBAS5H2</t>
    <phoneticPr fontId="2"/>
  </si>
  <si>
    <t>SASアレイコントローラカード</t>
  </si>
  <si>
    <t>PYBSR3FA</t>
    <phoneticPr fontId="2"/>
  </si>
  <si>
    <t>内蔵2.5インチSAS HDD-900GB(10krpm)</t>
    <phoneticPr fontId="2"/>
  </si>
  <si>
    <t>PYBSH901E3</t>
    <phoneticPr fontId="2"/>
  </si>
  <si>
    <t>内蔵DVD-ROMユニット</t>
  </si>
  <si>
    <t>PYBDV121</t>
  </si>
  <si>
    <t>Dual port LANカード（1000BASE-T)</t>
    <phoneticPr fontId="2"/>
  </si>
  <si>
    <t>PYBLA262L</t>
    <phoneticPr fontId="2"/>
  </si>
  <si>
    <t>電源ユニット(450W)</t>
    <phoneticPr fontId="2"/>
  </si>
  <si>
    <t>PYBPU453</t>
    <phoneticPr fontId="2"/>
  </si>
  <si>
    <t>電源ケーブル(AC100V対応/3m)</t>
    <phoneticPr fontId="2"/>
  </si>
  <si>
    <t>PYBCBP102</t>
    <phoneticPr fontId="2"/>
  </si>
  <si>
    <t>ServerView Suite DVD(Tools) &amp; ドキュメント</t>
  </si>
  <si>
    <t>PYBSVT3</t>
  </si>
  <si>
    <t>ServerView Suite ServerBooks DVD(Manual)</t>
    <phoneticPr fontId="2"/>
  </si>
  <si>
    <t>PYBSVM1</t>
  </si>
  <si>
    <t>ラックレールキット</t>
  </si>
  <si>
    <t>PYBRRS2</t>
    <phoneticPr fontId="2"/>
  </si>
  <si>
    <t>PRIMERGY用USBメモリ８GB</t>
    <rPh sb="8" eb="9">
      <t>ヨウ</t>
    </rPh>
    <phoneticPr fontId="2"/>
  </si>
  <si>
    <t>0964030</t>
    <phoneticPr fontId="2"/>
  </si>
  <si>
    <t>オープン</t>
    <phoneticPr fontId="2"/>
  </si>
  <si>
    <t>Arcserve UDP v6.5 Advanced Ed - Server - Boxed Product with 1Y Maint</t>
    <phoneticPr fontId="2"/>
  </si>
  <si>
    <t>Arcserve</t>
    <phoneticPr fontId="2"/>
  </si>
  <si>
    <t>NUAD0650BMJOSF</t>
    <phoneticPr fontId="2"/>
  </si>
  <si>
    <t>WinSvrSTDCore 2016 OLP 2Lic NL Gov CoreLic GOLP</t>
    <phoneticPr fontId="2"/>
  </si>
  <si>
    <t>マイクロソフト</t>
    <phoneticPr fontId="2"/>
  </si>
  <si>
    <t>9EM-00230</t>
    <phoneticPr fontId="2"/>
  </si>
  <si>
    <t xml:space="preserve">保証延長パック翌営業日訪問修理 PRIMERGY 5年 ラックサーバ </t>
    <rPh sb="0" eb="2">
      <t>ホショウ</t>
    </rPh>
    <rPh sb="2" eb="4">
      <t>エンチョウ</t>
    </rPh>
    <rPh sb="7" eb="8">
      <t>ヨク</t>
    </rPh>
    <rPh sb="8" eb="10">
      <t>エイギョウ</t>
    </rPh>
    <rPh sb="10" eb="11">
      <t>ビ</t>
    </rPh>
    <rPh sb="11" eb="13">
      <t>ホウモン</t>
    </rPh>
    <rPh sb="13" eb="15">
      <t>シュウリ</t>
    </rPh>
    <rPh sb="26" eb="27">
      <t>ネン</t>
    </rPh>
    <phoneticPr fontId="2"/>
  </si>
  <si>
    <t>PYBSPW5D39</t>
    <phoneticPr fontId="2"/>
  </si>
  <si>
    <t>1</t>
    <phoneticPr fontId="2"/>
  </si>
  <si>
    <t>2</t>
  </si>
  <si>
    <t>8</t>
  </si>
  <si>
    <t>2</t>
    <phoneticPr fontId="2"/>
  </si>
  <si>
    <t>3</t>
  </si>
  <si>
    <t>3</t>
    <phoneticPr fontId="2"/>
  </si>
  <si>
    <t>4</t>
  </si>
  <si>
    <t>5</t>
  </si>
  <si>
    <t>6</t>
  </si>
  <si>
    <t>7</t>
  </si>
  <si>
    <t>9</t>
  </si>
  <si>
    <t>10</t>
  </si>
  <si>
    <t>11</t>
  </si>
  <si>
    <t>12</t>
  </si>
  <si>
    <t>16</t>
  </si>
  <si>
    <t>17</t>
  </si>
  <si>
    <t>18</t>
  </si>
  <si>
    <t>（２）クライアント端末</t>
    <rPh sb="9" eb="11">
      <t>タンマツ</t>
    </rPh>
    <phoneticPr fontId="2"/>
  </si>
  <si>
    <t>対象機器の設定費用</t>
    <rPh sb="0" eb="2">
      <t>タイショウ</t>
    </rPh>
    <rPh sb="2" eb="4">
      <t>キキ</t>
    </rPh>
    <rPh sb="5" eb="7">
      <t>セッテイ</t>
    </rPh>
    <rPh sb="7" eb="9">
      <t>ヒヨウ</t>
    </rPh>
    <phoneticPr fontId="2"/>
  </si>
  <si>
    <t>ノートパソコン
　OS:Windows 10 Pro 64bit
　CPU: インテル Celeron 3855U (1.6GHz)
　メモリ:4GB
　ストレージ:HDD（500GB）
　光学式ドライブ:DVD-ROM
　無線LAN:IEEE802.11 a/b/g/n/ac
　レーザーマウス、テンキー付キーボード</t>
    <rPh sb="112" eb="114">
      <t>ムセン</t>
    </rPh>
    <rPh sb="153" eb="154">
      <t>ツ</t>
    </rPh>
    <phoneticPr fontId="2"/>
  </si>
  <si>
    <t>LIFEBOOK A576/P</t>
    <phoneticPr fontId="2"/>
  </si>
  <si>
    <t>台</t>
  </si>
  <si>
    <t>LANケーブル（CAT6、3m、黄）</t>
    <rPh sb="16" eb="17">
      <t>キ</t>
    </rPh>
    <phoneticPr fontId="2"/>
  </si>
  <si>
    <t>エレコム</t>
    <phoneticPr fontId="2"/>
  </si>
  <si>
    <t>LD-GPT/Y3/RS</t>
    <phoneticPr fontId="2"/>
  </si>
  <si>
    <t>（３）プリンター</t>
    <phoneticPr fontId="2"/>
  </si>
  <si>
    <t>台</t>
    <rPh sb="0" eb="1">
      <t>ダイ</t>
    </rPh>
    <phoneticPr fontId="2"/>
  </si>
  <si>
    <t>モノクロA3レーザープリンタ（中速）</t>
  </si>
  <si>
    <t>富士ゼロックス</t>
    <rPh sb="0" eb="2">
      <t>フジ</t>
    </rPh>
    <phoneticPr fontId="2"/>
  </si>
  <si>
    <t>DocuPrint4050</t>
  </si>
  <si>
    <t>DocuPrint4050用ドラム／トナーカートリッジ（15K）2本入り</t>
  </si>
  <si>
    <t>CT350796</t>
  </si>
  <si>
    <t>DocuPrint4050　5年間オンサイト保守パック（定期交換部品も含む）</t>
  </si>
  <si>
    <t>組</t>
  </si>
  <si>
    <t>（４）ソフトウェア</t>
    <phoneticPr fontId="2"/>
  </si>
  <si>
    <t>Arcserve UDP v6.5 Advanced Ed - Server - Boxed Product with 1Y Maint</t>
  </si>
  <si>
    <t>Arcserve</t>
  </si>
  <si>
    <t>NUAD0650BMJOSF</t>
  </si>
  <si>
    <t xml:space="preserve">Windows Server 2016 Device CAL </t>
    <phoneticPr fontId="2"/>
  </si>
  <si>
    <t>871176-371</t>
    <phoneticPr fontId="2"/>
  </si>
  <si>
    <t>設置作業</t>
    <rPh sb="0" eb="2">
      <t>セッチ</t>
    </rPh>
    <rPh sb="2" eb="4">
      <t>サギョウ</t>
    </rPh>
    <phoneticPr fontId="2"/>
  </si>
  <si>
    <t>作業項目</t>
    <rPh sb="0" eb="2">
      <t>サギョウ</t>
    </rPh>
    <rPh sb="2" eb="4">
      <t>コウモク</t>
    </rPh>
    <phoneticPr fontId="2"/>
  </si>
  <si>
    <t>見　積　明　細　書　（作　業　費）</t>
    <rPh sb="0" eb="1">
      <t>ミ</t>
    </rPh>
    <rPh sb="2" eb="3">
      <t>セキ</t>
    </rPh>
    <rPh sb="4" eb="5">
      <t>アキラ</t>
    </rPh>
    <rPh sb="6" eb="7">
      <t>ホソ</t>
    </rPh>
    <rPh sb="8" eb="9">
      <t>ショ</t>
    </rPh>
    <rPh sb="11" eb="12">
      <t>サク</t>
    </rPh>
    <rPh sb="13" eb="14">
      <t>ゴウ</t>
    </rPh>
    <rPh sb="15" eb="16">
      <t>ヒ</t>
    </rPh>
    <phoneticPr fontId="2"/>
  </si>
  <si>
    <t>5</t>
    <phoneticPr fontId="2"/>
  </si>
  <si>
    <t>PM</t>
  </si>
  <si>
    <t>(コ) ハードウェア買取経費</t>
  </si>
  <si>
    <t>(エ) 据付調整経費</t>
  </si>
  <si>
    <t>(サ) ソフトウェア買取経費</t>
  </si>
  <si>
    <t>(ア) 調査研究等経費</t>
  </si>
  <si>
    <t>(ク) プロジェクト支援経費</t>
  </si>
  <si>
    <t>要件定義</t>
    <rPh sb="0" eb="2">
      <t>ヨウケン</t>
    </rPh>
    <rPh sb="2" eb="4">
      <t>テイギ</t>
    </rPh>
    <phoneticPr fontId="2"/>
  </si>
  <si>
    <t>プロジェクト管理</t>
    <rPh sb="6" eb="8">
      <t>カンリ</t>
    </rPh>
    <phoneticPr fontId="2"/>
  </si>
  <si>
    <t>タスク管理</t>
    <rPh sb="3" eb="5">
      <t>カンリ</t>
    </rPh>
    <phoneticPr fontId="2"/>
  </si>
  <si>
    <t>定例会</t>
    <rPh sb="0" eb="3">
      <t>テイレイカイ</t>
    </rPh>
    <phoneticPr fontId="2"/>
  </si>
  <si>
    <t>4</t>
    <phoneticPr fontId="2"/>
  </si>
  <si>
    <t>パッケージ適用</t>
    <rPh sb="5" eb="7">
      <t>テキヨウ</t>
    </rPh>
    <phoneticPr fontId="2"/>
  </si>
  <si>
    <t>(カ) 移行経費</t>
  </si>
  <si>
    <t>(オ) テスト経費</t>
  </si>
  <si>
    <t>(ウ) 開発経費</t>
  </si>
  <si>
    <t>〇〇業務支援ソフト</t>
    <rPh sb="2" eb="4">
      <t>ギョウム</t>
    </rPh>
    <rPh sb="4" eb="6">
      <t>シエン</t>
    </rPh>
    <phoneticPr fontId="2"/>
  </si>
  <si>
    <t>〇〇</t>
    <phoneticPr fontId="2"/>
  </si>
  <si>
    <t>XXXXXXX</t>
    <phoneticPr fontId="2"/>
  </si>
  <si>
    <t>本番稼働立会い</t>
    <rPh sb="0" eb="2">
      <t>ホンバン</t>
    </rPh>
    <rPh sb="2" eb="4">
      <t>カドウ</t>
    </rPh>
    <rPh sb="4" eb="6">
      <t>タチア</t>
    </rPh>
    <phoneticPr fontId="2"/>
  </si>
  <si>
    <t>研修費用</t>
    <rPh sb="0" eb="2">
      <t>ケンシュウ</t>
    </rPh>
    <rPh sb="2" eb="4">
      <t>ヒヨウ</t>
    </rPh>
    <phoneticPr fontId="2"/>
  </si>
  <si>
    <t>ドキュメント整備費用</t>
    <rPh sb="6" eb="8">
      <t>セイビ</t>
    </rPh>
    <rPh sb="8" eb="10">
      <t>ヒヨウ</t>
    </rPh>
    <phoneticPr fontId="2"/>
  </si>
  <si>
    <t>3</t>
    <phoneticPr fontId="2"/>
  </si>
  <si>
    <t>SE2</t>
  </si>
  <si>
    <t>PG</t>
  </si>
  <si>
    <t>（内訳）</t>
    <rPh sb="1" eb="3">
      <t>ウチワケ</t>
    </rPh>
    <phoneticPr fontId="2"/>
  </si>
  <si>
    <t>ハードウェア・ソフトウェア</t>
    <phoneticPr fontId="2"/>
  </si>
  <si>
    <t>作業費</t>
    <rPh sb="0" eb="2">
      <t>サギョウ</t>
    </rPh>
    <rPh sb="2" eb="3">
      <t>ヒ</t>
    </rPh>
    <phoneticPr fontId="2"/>
  </si>
  <si>
    <t>〇〇〇〇システム入替</t>
    <rPh sb="8" eb="10">
      <t>イレカエ</t>
    </rPh>
    <phoneticPr fontId="2"/>
  </si>
  <si>
    <t>スケジュール管理、要員管理</t>
    <rPh sb="9" eb="11">
      <t>ヨウイン</t>
    </rPh>
    <rPh sb="11" eb="13">
      <t>カンリ</t>
    </rPh>
    <phoneticPr fontId="2"/>
  </si>
  <si>
    <t>課題管理</t>
    <rPh sb="0" eb="2">
      <t>カダイ</t>
    </rPh>
    <rPh sb="2" eb="4">
      <t>カンリ</t>
    </rPh>
    <phoneticPr fontId="2"/>
  </si>
  <si>
    <t>月例の定例会を行う。半日×4回を想定</t>
    <rPh sb="0" eb="2">
      <t>ゲツレイ</t>
    </rPh>
    <rPh sb="3" eb="6">
      <t>テイレイカイ</t>
    </rPh>
    <rPh sb="7" eb="8">
      <t>オコナ</t>
    </rPh>
    <rPh sb="10" eb="12">
      <t>ハンニチ</t>
    </rPh>
    <rPh sb="14" eb="15">
      <t>カイ</t>
    </rPh>
    <rPh sb="16" eb="18">
      <t>ソウテイ</t>
    </rPh>
    <phoneticPr fontId="2"/>
  </si>
  <si>
    <t>要件内容のヒアリング</t>
    <rPh sb="0" eb="2">
      <t>ヨウケン</t>
    </rPh>
    <rPh sb="2" eb="4">
      <t>ナイヨウ</t>
    </rPh>
    <phoneticPr fontId="2"/>
  </si>
  <si>
    <t>単体テスト、結合テスト</t>
    <rPh sb="0" eb="2">
      <t>タンタイ</t>
    </rPh>
    <rPh sb="6" eb="8">
      <t>ケツゴウ</t>
    </rPh>
    <phoneticPr fontId="2"/>
  </si>
  <si>
    <t>データ移行</t>
    <phoneticPr fontId="2"/>
  </si>
  <si>
    <t>パッケージソフトのテスト環境、本番環境適用</t>
    <rPh sb="12" eb="14">
      <t>カンキョウ</t>
    </rPh>
    <rPh sb="15" eb="17">
      <t>ホンバン</t>
    </rPh>
    <rPh sb="17" eb="19">
      <t>カンキョウ</t>
    </rPh>
    <rPh sb="19" eb="21">
      <t>テキヨウ</t>
    </rPh>
    <phoneticPr fontId="2"/>
  </si>
  <si>
    <t>パラメーター設定、カスタマイズ開発</t>
    <rPh sb="6" eb="8">
      <t>セッテイ</t>
    </rPh>
    <rPh sb="15" eb="17">
      <t>カイハツ</t>
    </rPh>
    <phoneticPr fontId="2"/>
  </si>
  <si>
    <t>カスタマイズ開発</t>
    <rPh sb="6" eb="8">
      <t>カイハツ</t>
    </rPh>
    <phoneticPr fontId="2"/>
  </si>
  <si>
    <t>テスト</t>
    <phoneticPr fontId="2"/>
  </si>
  <si>
    <t>旧システムからのデータ移行</t>
    <rPh sb="0" eb="1">
      <t>キュウ</t>
    </rPh>
    <rPh sb="11" eb="13">
      <t>イコウ</t>
    </rPh>
    <phoneticPr fontId="2"/>
  </si>
  <si>
    <t>本番立会い</t>
    <rPh sb="0" eb="2">
      <t>ホンバン</t>
    </rPh>
    <rPh sb="2" eb="4">
      <t>タチア</t>
    </rPh>
    <phoneticPr fontId="2"/>
  </si>
  <si>
    <t>研修2回×半日の想定</t>
    <rPh sb="0" eb="2">
      <t>ケンシュウ</t>
    </rPh>
    <rPh sb="3" eb="4">
      <t>カイ</t>
    </rPh>
    <rPh sb="5" eb="7">
      <t>ハンニチ</t>
    </rPh>
    <rPh sb="8" eb="10">
      <t>ソウテイ</t>
    </rPh>
    <phoneticPr fontId="2"/>
  </si>
  <si>
    <t>環境設定資料、操作説明書等の作成</t>
    <rPh sb="0" eb="2">
      <t>カンキョウ</t>
    </rPh>
    <rPh sb="2" eb="4">
      <t>セッテイ</t>
    </rPh>
    <rPh sb="4" eb="6">
      <t>シリョウ</t>
    </rPh>
    <rPh sb="7" eb="9">
      <t>ソウサ</t>
    </rPh>
    <rPh sb="9" eb="12">
      <t>セツメイショ</t>
    </rPh>
    <rPh sb="12" eb="13">
      <t>トウ</t>
    </rPh>
    <rPh sb="14" eb="16">
      <t>サクセイ</t>
    </rPh>
    <phoneticPr fontId="2"/>
  </si>
  <si>
    <t>本見積に含まれるシステム保守期間</t>
    <rPh sb="0" eb="1">
      <t>ホン</t>
    </rPh>
    <rPh sb="1" eb="3">
      <t>ミツモリ</t>
    </rPh>
    <rPh sb="4" eb="5">
      <t>フク</t>
    </rPh>
    <rPh sb="12" eb="14">
      <t>ホシュ</t>
    </rPh>
    <rPh sb="14" eb="16">
      <t>キカン</t>
    </rPh>
    <phoneticPr fontId="2"/>
  </si>
  <si>
    <t>見　積　明　細　書　（ランニング費用）</t>
    <rPh sb="0" eb="1">
      <t>ミ</t>
    </rPh>
    <rPh sb="2" eb="3">
      <t>セキ</t>
    </rPh>
    <rPh sb="4" eb="5">
      <t>アキラ</t>
    </rPh>
    <rPh sb="6" eb="7">
      <t>ホソ</t>
    </rPh>
    <rPh sb="8" eb="9">
      <t>ショ</t>
    </rPh>
    <rPh sb="16" eb="18">
      <t>ヒヨウ</t>
    </rPh>
    <phoneticPr fontId="2"/>
  </si>
  <si>
    <t>(エ) ヘルプデスク経費</t>
  </si>
  <si>
    <t>1-2</t>
    <phoneticPr fontId="2"/>
  </si>
  <si>
    <t>(ア) システム運用経費</t>
  </si>
  <si>
    <t>(キ) ハードウェア保守経費</t>
  </si>
  <si>
    <t>2-2</t>
    <phoneticPr fontId="2"/>
  </si>
  <si>
    <t>3-2</t>
    <phoneticPr fontId="2"/>
  </si>
  <si>
    <t>4-2</t>
    <phoneticPr fontId="2"/>
  </si>
  <si>
    <t>4-3</t>
    <phoneticPr fontId="2"/>
  </si>
  <si>
    <t>合計（税抜き）</t>
    <phoneticPr fontId="2"/>
  </si>
  <si>
    <t>(ク) ソフトウェア保守経費</t>
  </si>
  <si>
    <t>問合せ対応</t>
    <rPh sb="0" eb="1">
      <t>ト</t>
    </rPh>
    <rPh sb="1" eb="2">
      <t>ア</t>
    </rPh>
    <rPh sb="3" eb="5">
      <t>タイオウ</t>
    </rPh>
    <phoneticPr fontId="2"/>
  </si>
  <si>
    <t>オンサイトによる技術支援</t>
    <rPh sb="8" eb="10">
      <t>ギジュツ</t>
    </rPh>
    <rPh sb="10" eb="12">
      <t>シエン</t>
    </rPh>
    <phoneticPr fontId="2"/>
  </si>
  <si>
    <t>〇〇システム保守ライセンス</t>
    <rPh sb="6" eb="8">
      <t>ホシュ</t>
    </rPh>
    <phoneticPr fontId="2"/>
  </si>
  <si>
    <t>最新モジュールの提供、Q&amp;A対応</t>
    <rPh sb="0" eb="2">
      <t>サイシン</t>
    </rPh>
    <rPh sb="8" eb="10">
      <t>テイキョウ</t>
    </rPh>
    <rPh sb="14" eb="16">
      <t>タイオウ</t>
    </rPh>
    <phoneticPr fontId="2"/>
  </si>
  <si>
    <t>サーバー保守ライセンス</t>
    <rPh sb="4" eb="6">
      <t>ホシュ</t>
    </rPh>
    <phoneticPr fontId="2"/>
  </si>
  <si>
    <t>ハードウェア保守料（平日9時-17時、翌営業日対応）</t>
    <rPh sb="6" eb="8">
      <t>ホシュ</t>
    </rPh>
    <rPh sb="8" eb="9">
      <t>リョウ</t>
    </rPh>
    <rPh sb="10" eb="12">
      <t>ヘイジツ</t>
    </rPh>
    <rPh sb="13" eb="14">
      <t>ジ</t>
    </rPh>
    <rPh sb="17" eb="18">
      <t>ジ</t>
    </rPh>
    <rPh sb="19" eb="23">
      <t>ヨクエイギョウビ</t>
    </rPh>
    <rPh sb="23" eb="25">
      <t>タイオウ</t>
    </rPh>
    <phoneticPr fontId="2"/>
  </si>
  <si>
    <t>ランニング経費</t>
    <rPh sb="5" eb="7">
      <t>ケイヒ</t>
    </rPh>
    <phoneticPr fontId="2"/>
  </si>
  <si>
    <t>（参考記載のため、上記合計金額には含めず）</t>
    <rPh sb="1" eb="3">
      <t>サンコウ</t>
    </rPh>
    <rPh sb="3" eb="5">
      <t>キサイ</t>
    </rPh>
    <rPh sb="9" eb="11">
      <t>ジョウキ</t>
    </rPh>
    <rPh sb="11" eb="13">
      <t>ゴウケイ</t>
    </rPh>
    <rPh sb="13" eb="15">
      <t>キンガク</t>
    </rPh>
    <rPh sb="17" eb="18">
      <t>フク</t>
    </rPh>
    <phoneticPr fontId="2"/>
  </si>
  <si>
    <t>06-XXXX-XXXX</t>
    <phoneticPr fontId="2"/>
  </si>
  <si>
    <t>〇〇　〇〇</t>
    <phoneticPr fontId="2"/>
  </si>
  <si>
    <t>〇〇　〇〇</t>
    <phoneticPr fontId="2"/>
  </si>
  <si>
    <t>別紙　情報システムの経費区分</t>
  </si>
  <si>
    <t>（政府情報システムの整備及び管理に関する標準ガイドラインより抜粋）</t>
  </si>
  <si>
    <t>経費区分</t>
  </si>
  <si>
    <t>摘要</t>
  </si>
  <si>
    <t>(1) 整備経費</t>
  </si>
  <si>
    <t>情報システムの整備（新規開発、機能改修・追加、更改及びこれらに付随する環境の整備をいう。）に要する一時的な経費</t>
  </si>
  <si>
    <t>ア　調査研究等経費</t>
  </si>
  <si>
    <t>情報システムの整備に当たり、業務の設計、要件定義を行う目的で行う現状分析、プロトタイプ作成、ドキュメント作成支援、調査研究等に要する経費（最適化計画の策定に要する経費を含む。）</t>
  </si>
  <si>
    <t>イ　設計経費</t>
  </si>
  <si>
    <t>情報システムの整備に際し、その開発に関する設計書の作成に要する経費</t>
  </si>
  <si>
    <t>ウ　開発経費</t>
  </si>
  <si>
    <t>情報システムの整備に際し、情報システムのプログラミング、パラメータ設定等による情報システムの開発（単体テストを含む。）に要する経費</t>
  </si>
  <si>
    <t>エ　据付調整経費</t>
  </si>
  <si>
    <t>ハードウェアやラックの搬入・据付け、ネットワークケーブルの敷設等、情報システムの物理的な稼働環境の整備に要する経費</t>
  </si>
  <si>
    <t>オ　テスト経費</t>
  </si>
  <si>
    <t>開発する情報システムの結合テスト、総合テスト及び受入テストに要する経費</t>
  </si>
  <si>
    <t>カ　移行経費</t>
  </si>
  <si>
    <t>情報システムのシステム移行及びデータ移行に要する経費</t>
  </si>
  <si>
    <t>キ　廃棄経費</t>
  </si>
  <si>
    <t>情報システムの廃止及び更改に伴う、ハードウェアやラック、ネットワークケーブル等の撤去及び廃棄に要する経費</t>
  </si>
  <si>
    <t>ク　プロジェクト管理支援経費</t>
  </si>
  <si>
    <t>情報システムの整備に関するプロジェクト管理の支援に要する経費</t>
  </si>
  <si>
    <t>ケ　施設整備等経費</t>
  </si>
  <si>
    <t>情報システムを構成するハードウェアを設置する施設、データ等を保管する施設又は運用事業者等が運用・保守等を行うために駐在する施設の整備、改修等に要する経費</t>
  </si>
  <si>
    <t>コ　ハードウェア買取経費</t>
  </si>
  <si>
    <t>情報システムを構成するハードウェアの買取に要する経費</t>
  </si>
  <si>
    <t>サ　ソフトウェア買取経費</t>
  </si>
  <si>
    <t>情報システムを構成するソフトウェア製品のライセンスの買取又は更新に要する経費</t>
  </si>
  <si>
    <t>シ　その他整備経費</t>
  </si>
  <si>
    <t>アからサまでのいずれにも該当しない情報システムの整備に要する経費</t>
  </si>
  <si>
    <t>(2) 運用等経費</t>
  </si>
  <si>
    <t>情報システムの運用、保守等に要する経常的な経費</t>
  </si>
  <si>
    <t>ア　システム運用経費</t>
  </si>
  <si>
    <t>情報システムの正常な稼働を保持するために行うハードウェアの状態把握、ファイルの管理、アプリケーションの設定等の管理、障害に対する予防等の措置など、仕様変更や構成変更を伴わない情報システムの技術的及び管理的業務の実施に要する経費</t>
  </si>
  <si>
    <t>イ　業務運用支援経費</t>
  </si>
  <si>
    <t>情報システムの稼働に当たって、業務実施部門が行う業務（データ作成（ホームページやeラーニングのコンテンツ作成等）、データ受付・登録等）の運用支援に要する経費</t>
  </si>
  <si>
    <t>ウ　操作研修等経費</t>
  </si>
  <si>
    <t>情報システムの利用に当たって、当該情報システム部門の担当者又は情報システムの利用者に対する操作研修等（教材作成・更新を含む。）に要する経費</t>
  </si>
  <si>
    <t>エ　ヘルプデスク経費</t>
  </si>
  <si>
    <t>情報システム利用者からの問い合わせに対し、解決策を講ずるために行う業務に要する経費</t>
  </si>
  <si>
    <t>オ　コールセンター経費</t>
  </si>
  <si>
    <t>情報システム利用者からの問い合わせに対し、あらかじめ決められた事項を案内又は回答する業務に要する経費（主に大量の問い合わせがある場合が該当）</t>
  </si>
  <si>
    <t>カ　アプリケーション保守経費</t>
  </si>
  <si>
    <t>開発した情報システムについて、障害や技術革新等の外部環境の変化に対して情報システムの機能を仕様どおり正常な状態に保つために行うプログラムの改修、設定変更等に要する経費</t>
  </si>
  <si>
    <t>キ　ハードウェア保守経費</t>
  </si>
  <si>
    <t>情報システムを構成するハードウェアについて、障害や技術革新等の外部環境の変化に対して情報システムの機能を仕様どおり正常な状態に保つために行う業務に要する経費</t>
  </si>
  <si>
    <t>ク　ソフトウェア保守経費</t>
  </si>
  <si>
    <t>情報システムを構成するソフトウェア製品について、障害や技術革新等の外部環境の変化に対して情報システムの機能を仕様どおり正常な状態に保つために行う業務に要する経費</t>
  </si>
  <si>
    <t>ケ　監査経費</t>
  </si>
  <si>
    <t>情報システムについて、システム監査又は情報セキュリティ監査の実施に要する経費</t>
  </si>
  <si>
    <t>コ　情報セキュリティ検査経費</t>
  </si>
  <si>
    <t>情報システムについて、ペネトレーションテスト、脆弱性診断等の情報セキュリティ検査・診断の実施に要する経費</t>
  </si>
  <si>
    <t>サ　ハードウェア借料</t>
  </si>
  <si>
    <t>情報システムを構成するハードウェアについて、その使用に要する借料</t>
  </si>
  <si>
    <t>シ　ソフトウェア借料</t>
  </si>
  <si>
    <t>情報システムを構成するソフトウェア製品について、その使用に要する借料</t>
  </si>
  <si>
    <t>ス　サービス利用料</t>
  </si>
  <si>
    <t>情報システムの稼働又は利用に当たって、ASP、SaaS、PaaS、ホスティングサービスなど、国の行政機関以外の者が提供するサービスの利用に要する経費</t>
  </si>
  <si>
    <t>セ　通信回線料</t>
  </si>
  <si>
    <t>情報システムを構成するネットワークにおいて必要となる通信回線の利用に要する経費</t>
  </si>
  <si>
    <t>ソ　施設利用等経費</t>
  </si>
  <si>
    <t>情報システムを構成するハードウェアを設置する施設、データ等を保管する施設又は運用事業者等が運用・保守等を行うために駐在する施設の利用等に要する経費</t>
  </si>
  <si>
    <t>タ　その他運用等経費</t>
  </si>
  <si>
    <t>アからソまでのいずれにも該当しない情報システムの運用等に要する経費</t>
  </si>
  <si>
    <t>（１）サーバー</t>
    <phoneticPr fontId="2"/>
  </si>
  <si>
    <t xml:space="preserve">いつもお世話になっております。
システム経費の適正化を目的に、各システムの新規導入・システム入替における見積内容について精査する必要がありますことから、本市では、情報システムに関する見積書様式を統一することとなりました。
見積書を統一することで、より正確で公正な比較ができるものと考えております。
事業者のみなさまには、お手数をおかけいたしますが、何卒ご協力のほどお願いいたします。
本市様式で対応できない場合は、貴社様式において、本市様式の項目をすべて記載をお願いします。
【提出いただく様式】
①見積書合計
②見積書明細（ハード・ソフト）
③見積書明細（作業費）
④見積書明細（ランニング費用）　…次年度以降のランニング費用について記載をお願いします。
⑤人員単価情報
</t>
    <rPh sb="4" eb="6">
      <t>セワ</t>
    </rPh>
    <rPh sb="20" eb="22">
      <t>ケイヒ</t>
    </rPh>
    <rPh sb="23" eb="26">
      <t>テキセイカ</t>
    </rPh>
    <rPh sb="27" eb="29">
      <t>モクテキ</t>
    </rPh>
    <rPh sb="31" eb="32">
      <t>カク</t>
    </rPh>
    <rPh sb="37" eb="39">
      <t>シンキ</t>
    </rPh>
    <rPh sb="39" eb="41">
      <t>ドウニュウ</t>
    </rPh>
    <rPh sb="46" eb="48">
      <t>イレカエ</t>
    </rPh>
    <rPh sb="52" eb="54">
      <t>ミツモリ</t>
    </rPh>
    <rPh sb="54" eb="56">
      <t>ナイヨウ</t>
    </rPh>
    <rPh sb="60" eb="62">
      <t>セイサ</t>
    </rPh>
    <rPh sb="64" eb="66">
      <t>ヒツヨウ</t>
    </rPh>
    <rPh sb="94" eb="96">
      <t>ヨウシキ</t>
    </rPh>
    <rPh sb="112" eb="115">
      <t>ミツモリショ</t>
    </rPh>
    <rPh sb="116" eb="118">
      <t>トウイツ</t>
    </rPh>
    <rPh sb="126" eb="128">
      <t>セイカク</t>
    </rPh>
    <rPh sb="129" eb="131">
      <t>コウセイ</t>
    </rPh>
    <rPh sb="132" eb="134">
      <t>ヒカク</t>
    </rPh>
    <rPh sb="141" eb="142">
      <t>カンガ</t>
    </rPh>
    <rPh sb="150" eb="153">
      <t>ジギョウシャ</t>
    </rPh>
    <rPh sb="162" eb="164">
      <t>テスウ</t>
    </rPh>
    <rPh sb="175" eb="177">
      <t>ナニトゾ</t>
    </rPh>
    <rPh sb="178" eb="180">
      <t>キョウリョク</t>
    </rPh>
    <rPh sb="184" eb="185">
      <t>ネガ</t>
    </rPh>
    <rPh sb="193" eb="195">
      <t>ホンシ</t>
    </rPh>
    <rPh sb="195" eb="197">
      <t>ヨウシキ</t>
    </rPh>
    <rPh sb="198" eb="200">
      <t>タイオウ</t>
    </rPh>
    <rPh sb="204" eb="206">
      <t>バアイ</t>
    </rPh>
    <rPh sb="208" eb="210">
      <t>キシャ</t>
    </rPh>
    <rPh sb="210" eb="212">
      <t>ヨウシキ</t>
    </rPh>
    <rPh sb="217" eb="219">
      <t>ホンシ</t>
    </rPh>
    <rPh sb="219" eb="221">
      <t>ヨウシキ</t>
    </rPh>
    <rPh sb="222" eb="224">
      <t>コウモク</t>
    </rPh>
    <rPh sb="228" eb="230">
      <t>キサイ</t>
    </rPh>
    <rPh sb="232" eb="233">
      <t>ネガ</t>
    </rPh>
    <rPh sb="241" eb="243">
      <t>テイシュツ</t>
    </rPh>
    <rPh sb="247" eb="249">
      <t>ヨウシキ</t>
    </rPh>
    <rPh sb="252" eb="255">
      <t>ミツモリショ</t>
    </rPh>
    <rPh sb="255" eb="257">
      <t>ゴウケイ</t>
    </rPh>
    <rPh sb="259" eb="262">
      <t>ミツモリショ</t>
    </rPh>
    <rPh sb="262" eb="264">
      <t>メイサイ</t>
    </rPh>
    <rPh sb="281" eb="283">
      <t>サギョウ</t>
    </rPh>
    <rPh sb="283" eb="284">
      <t>ヒ</t>
    </rPh>
    <rPh sb="287" eb="289">
      <t>ミツモリ</t>
    </rPh>
    <rPh sb="289" eb="290">
      <t>ショ</t>
    </rPh>
    <rPh sb="290" eb="292">
      <t>メイサイ</t>
    </rPh>
    <rPh sb="298" eb="300">
      <t>ヒヨウ</t>
    </rPh>
    <rPh sb="303" eb="306">
      <t>ジネンド</t>
    </rPh>
    <rPh sb="306" eb="308">
      <t>イコウ</t>
    </rPh>
    <rPh sb="314" eb="316">
      <t>ヒヨウ</t>
    </rPh>
    <rPh sb="320" eb="322">
      <t>キサイ</t>
    </rPh>
    <rPh sb="324" eb="325">
      <t>ネガ</t>
    </rPh>
    <rPh sb="332" eb="334">
      <t>ジンイン</t>
    </rPh>
    <rPh sb="334" eb="336">
      <t>タンカ</t>
    </rPh>
    <rPh sb="336" eb="338">
      <t>ジョウホウ</t>
    </rPh>
    <phoneticPr fontId="2"/>
  </si>
  <si>
    <t xml:space="preserve">【本見積書作成に関するご質問】
後期高齢者医療
〒584-8511 大阪府富田林市常盤町1-1
富田林市役所 健康推進部　保険年金課
ＴＥＬ：0721-25-1000（代表）
メール：hoken-nenkin@city.tondabayashi.lg.jp
障害者福祉
〒584-8511 大阪府富田林市常盤町1-1
富田林市役所 福祉部　障害福祉課
ＴＥＬ：0721-25-1000（代表）
メール：fukushi@city.tondabayashi.lg.jp
介護保険
〒584-8511 大阪府富田林市常盤町1-1
富田林市役所 健康推進部　高齢介護課
ＴＥＬ：0721-25-1000（代表）
メール：kaigohoken@city.tondabayashi.lg.jp
生活保護
〒584-8511 大阪府富田林市常盤町1-1
富田林市役所 福祉部　生活支援課
ＴＥＬ：0721-25-1000（代表）
メール：s-shien@city.tondabayashi.lg.jp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</si>
</sst>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411]ggge&quot;年&quot;m&quot;月&quot;d&quot;日&quot;;@"/>
    <numFmt numFmtId="177" formatCode="&quot;¥&quot;#,##0_);[Red]\(&quot;¥&quot;#,##0\)"/>
  </numFmts>
  <fonts count="19">
    <font>
      <sz val="11"/>
      <name val="ＭＳ Ｐゴシック"/>
      <family val="3"/>
      <charset val="128"/>
    </font>
    <font>
      <sz val="11"/>
      <name val="ＭＳ Ｐゴシック"/>
      <family val="3"/>
      <charset val="128"/>
    </font>
    <font>
      <sz val="6"/>
      <name val="ＭＳ Ｐゴシック"/>
      <family val="3"/>
      <charset val="128"/>
    </font>
    <font>
      <sz val="11"/>
      <color indexed="9"/>
      <name val="ＭＳ Ｐゴシック"/>
      <family val="3"/>
      <charset val="128"/>
    </font>
    <font>
      <sz val="20"/>
      <name val="ＭＳ Ｐゴシック"/>
      <family val="3"/>
      <charset val="128"/>
    </font>
    <font>
      <sz val="10"/>
      <name val="ＭＳ Ｐゴシック"/>
      <family val="3"/>
      <charset val="128"/>
    </font>
    <font>
      <sz val="12"/>
      <name val="ＭＳ Ｐゴシック"/>
      <family val="3"/>
      <charset val="128"/>
    </font>
    <font>
      <sz val="18"/>
      <name val="ＭＳ Ｐゴシック"/>
      <family val="3"/>
      <charset val="128"/>
    </font>
    <font>
      <sz val="22"/>
      <name val="ＭＳ Ｐゴシック"/>
      <family val="3"/>
      <charset val="128"/>
    </font>
    <font>
      <u/>
      <sz val="11"/>
      <name val="ＭＳ Ｐゴシック"/>
      <family val="3"/>
      <charset val="128"/>
    </font>
    <font>
      <sz val="16"/>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font>
    <font>
      <sz val="10"/>
      <color theme="1"/>
      <name val="ＭＳ Ｐゴシック"/>
      <family val="3"/>
      <charset val="128"/>
    </font>
    <font>
      <sz val="9"/>
      <name val="ＭＳ Ｐゴシック"/>
      <family val="3"/>
      <charset val="128"/>
    </font>
    <font>
      <sz val="9"/>
      <color theme="1"/>
      <name val="ＭＳ Ｐゴシック"/>
      <family val="3"/>
      <charset val="128"/>
    </font>
    <font>
      <sz val="12"/>
      <name val="ＭＳ 明朝"/>
      <family val="1"/>
      <charset val="128"/>
    </font>
    <font>
      <sz val="11"/>
      <name val="ＭＳ 明朝"/>
      <family val="1"/>
      <charset val="128"/>
    </font>
  </fonts>
  <fills count="7">
    <fill>
      <patternFill patternType="none"/>
    </fill>
    <fill>
      <patternFill patternType="gray125"/>
    </fill>
    <fill>
      <patternFill patternType="solid">
        <fgColor indexed="5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gray125">
        <bgColor rgb="FFE5E5E5"/>
      </patternFill>
    </fill>
  </fills>
  <borders count="28">
    <border>
      <left/>
      <right/>
      <top/>
      <bottom/>
      <diagonal/>
    </border>
    <border>
      <left style="medium">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cellStyleXfs>
  <cellXfs count="124">
    <xf numFmtId="0" fontId="0" fillId="0" borderId="0" xfId="0"/>
    <xf numFmtId="14" fontId="0" fillId="0" borderId="0" xfId="0" applyNumberFormat="1"/>
    <xf numFmtId="0" fontId="5" fillId="0" borderId="0" xfId="0" applyFont="1"/>
    <xf numFmtId="0" fontId="0" fillId="0" borderId="1" xfId="0" applyBorder="1" applyAlignment="1">
      <alignment horizontal="center"/>
    </xf>
    <xf numFmtId="0" fontId="3" fillId="2" borderId="3" xfId="0" applyFont="1" applyFill="1" applyBorder="1" applyAlignment="1">
      <alignment horizontal="center"/>
    </xf>
    <xf numFmtId="0" fontId="0" fillId="0" borderId="0" xfId="0" applyAlignment="1">
      <alignment horizontal="right"/>
    </xf>
    <xf numFmtId="0" fontId="5" fillId="0" borderId="0" xfId="0" applyFont="1" applyAlignment="1">
      <alignment horizontal="right"/>
    </xf>
    <xf numFmtId="0" fontId="7" fillId="0" borderId="0" xfId="0" applyFont="1" applyAlignment="1">
      <alignment horizontal="right"/>
    </xf>
    <xf numFmtId="0" fontId="0" fillId="0" borderId="0" xfId="0" applyAlignment="1"/>
    <xf numFmtId="0" fontId="0" fillId="0" borderId="0" xfId="0" applyFont="1" applyAlignment="1">
      <alignment horizontal="right"/>
    </xf>
    <xf numFmtId="0" fontId="0" fillId="0" borderId="0" xfId="0" applyFont="1"/>
    <xf numFmtId="0" fontId="9" fillId="0" borderId="0" xfId="0" applyFont="1"/>
    <xf numFmtId="5" fontId="8" fillId="0" borderId="10" xfId="0" applyNumberFormat="1" applyFont="1" applyBorder="1"/>
    <xf numFmtId="0" fontId="10" fillId="0" borderId="10" xfId="0" applyFont="1" applyBorder="1" applyAlignment="1">
      <alignment horizontal="right"/>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0" borderId="0" xfId="0" applyAlignment="1"/>
    <xf numFmtId="0" fontId="7" fillId="0" borderId="0" xfId="0" applyFont="1" applyAlignment="1">
      <alignment horizontal="center" vertical="center"/>
    </xf>
    <xf numFmtId="0" fontId="0" fillId="0" borderId="0" xfId="0" applyAlignment="1">
      <alignment vertical="center"/>
    </xf>
    <xf numFmtId="0" fontId="14" fillId="3" borderId="5"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5" borderId="11" xfId="0" applyFont="1" applyFill="1" applyBorder="1" applyAlignment="1">
      <alignment horizontal="left" vertical="center"/>
    </xf>
    <xf numFmtId="0" fontId="14" fillId="5" borderId="12" xfId="0" applyFont="1" applyFill="1" applyBorder="1" applyAlignment="1">
      <alignment horizontal="left" vertical="center"/>
    </xf>
    <xf numFmtId="0" fontId="14" fillId="5" borderId="13" xfId="0" applyFont="1" applyFill="1" applyBorder="1" applyAlignment="1">
      <alignment horizontal="left" vertical="center"/>
    </xf>
    <xf numFmtId="0" fontId="5" fillId="0" borderId="5" xfId="0" applyFont="1" applyBorder="1" applyAlignment="1">
      <alignment horizontal="left" vertical="center"/>
    </xf>
    <xf numFmtId="0" fontId="5" fillId="0" borderId="5" xfId="0" applyFont="1" applyFill="1" applyBorder="1" applyAlignment="1">
      <alignment horizontal="left" vertical="center"/>
    </xf>
    <xf numFmtId="6" fontId="5" fillId="0" borderId="5" xfId="1" applyNumberFormat="1" applyFont="1" applyFill="1" applyBorder="1" applyAlignment="1">
      <alignment vertical="center"/>
    </xf>
    <xf numFmtId="49" fontId="5" fillId="0" borderId="5" xfId="0" applyNumberFormat="1" applyFont="1" applyFill="1" applyBorder="1" applyAlignment="1">
      <alignment horizontal="right" vertical="center"/>
    </xf>
    <xf numFmtId="0" fontId="5" fillId="0" borderId="5" xfId="0" applyFont="1" applyBorder="1" applyAlignment="1">
      <alignment horizontal="center" vertical="center"/>
    </xf>
    <xf numFmtId="6" fontId="6" fillId="0" borderId="5" xfId="1" applyNumberFormat="1" applyFont="1" applyBorder="1" applyAlignment="1">
      <alignment vertical="center"/>
    </xf>
    <xf numFmtId="0" fontId="6" fillId="0" borderId="0" xfId="0" applyFont="1"/>
    <xf numFmtId="0" fontId="10" fillId="0" borderId="0" xfId="0" applyFont="1"/>
    <xf numFmtId="0" fontId="10" fillId="0" borderId="14" xfId="0" applyFont="1" applyBorder="1" applyAlignment="1">
      <alignment horizontal="right"/>
    </xf>
    <xf numFmtId="0" fontId="3" fillId="2" borderId="15" xfId="0" applyFont="1" applyFill="1" applyBorder="1" applyAlignment="1">
      <alignment horizontal="center" vertical="center"/>
    </xf>
    <xf numFmtId="176" fontId="0" fillId="0" borderId="0" xfId="0" applyNumberFormat="1" applyAlignment="1">
      <alignment horizontal="center"/>
    </xf>
    <xf numFmtId="49" fontId="5" fillId="0" borderId="6" xfId="0" applyNumberFormat="1" applyFont="1" applyFill="1" applyBorder="1" applyAlignment="1">
      <alignment vertical="center"/>
    </xf>
    <xf numFmtId="177" fontId="5" fillId="0" borderId="5" xfId="1" applyNumberFormat="1" applyFont="1" applyFill="1" applyBorder="1" applyAlignment="1">
      <alignment horizontal="right" vertical="center"/>
    </xf>
    <xf numFmtId="6" fontId="5" fillId="0" borderId="8" xfId="1" applyNumberFormat="1" applyFont="1" applyFill="1" applyBorder="1" applyAlignment="1">
      <alignment horizontal="left" vertical="center"/>
    </xf>
    <xf numFmtId="38" fontId="5" fillId="0" borderId="8" xfId="1" applyFont="1" applyFill="1" applyBorder="1" applyAlignment="1">
      <alignment horizontal="left" vertical="center"/>
    </xf>
    <xf numFmtId="38" fontId="5" fillId="0" borderId="5" xfId="1" applyFont="1" applyFill="1" applyBorder="1" applyAlignment="1">
      <alignment horizontal="left" vertical="center" wrapText="1"/>
    </xf>
    <xf numFmtId="38" fontId="5" fillId="0" borderId="5" xfId="1" applyFont="1" applyFill="1" applyBorder="1" applyAlignment="1">
      <alignment horizontal="center" vertical="center"/>
    </xf>
    <xf numFmtId="58" fontId="0" fillId="0" borderId="0" xfId="0" applyNumberFormat="1"/>
    <xf numFmtId="0" fontId="0" fillId="0" borderId="0" xfId="0" applyAlignment="1">
      <alignment horizontal="left" vertical="top" wrapText="1"/>
    </xf>
    <xf numFmtId="0" fontId="5" fillId="0" borderId="0" xfId="0" applyFont="1" applyAlignment="1">
      <alignment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15" fillId="0" borderId="5" xfId="0" applyFont="1" applyBorder="1" applyAlignment="1">
      <alignment horizontal="left" vertical="center" wrapText="1"/>
    </xf>
    <xf numFmtId="0" fontId="5" fillId="0" borderId="5" xfId="0" applyFont="1" applyBorder="1" applyAlignment="1">
      <alignment horizontal="center" vertical="center"/>
    </xf>
    <xf numFmtId="0" fontId="7" fillId="0" borderId="0" xfId="0" applyFont="1" applyAlignment="1">
      <alignment horizontal="center" vertical="center"/>
    </xf>
    <xf numFmtId="0" fontId="3" fillId="2" borderId="20" xfId="0" applyFont="1" applyFill="1" applyBorder="1" applyAlignment="1">
      <alignment horizontal="center" vertical="center"/>
    </xf>
    <xf numFmtId="0" fontId="3" fillId="2" borderId="15" xfId="0" applyFont="1" applyFill="1" applyBorder="1" applyAlignment="1">
      <alignment horizontal="center" vertical="center"/>
    </xf>
    <xf numFmtId="49" fontId="5" fillId="0" borderId="5" xfId="0" applyNumberFormat="1" applyFont="1" applyFill="1" applyBorder="1" applyAlignment="1">
      <alignment horizontal="left" vertical="center"/>
    </xf>
    <xf numFmtId="0" fontId="16" fillId="3" borderId="5" xfId="0" applyFont="1" applyFill="1" applyBorder="1" applyAlignment="1">
      <alignment horizontal="center" vertical="center"/>
    </xf>
    <xf numFmtId="0" fontId="16" fillId="3" borderId="5" xfId="0" applyFont="1" applyFill="1" applyBorder="1" applyAlignment="1">
      <alignment horizontal="center" vertical="center" wrapText="1"/>
    </xf>
    <xf numFmtId="0" fontId="15" fillId="0" borderId="0" xfId="0" applyFont="1"/>
    <xf numFmtId="0" fontId="16" fillId="5" borderId="11" xfId="0" applyFont="1" applyFill="1" applyBorder="1" applyAlignment="1">
      <alignment horizontal="left" vertical="center"/>
    </xf>
    <xf numFmtId="0" fontId="16" fillId="5" borderId="12" xfId="0" applyFont="1" applyFill="1" applyBorder="1" applyAlignment="1">
      <alignment horizontal="left" vertical="center"/>
    </xf>
    <xf numFmtId="0" fontId="16" fillId="5" borderId="13" xfId="0" applyFont="1" applyFill="1" applyBorder="1" applyAlignment="1">
      <alignment horizontal="left" vertical="center"/>
    </xf>
    <xf numFmtId="49" fontId="15" fillId="0" borderId="5" xfId="0" applyNumberFormat="1" applyFont="1" applyFill="1" applyBorder="1" applyAlignment="1">
      <alignment horizontal="right" vertical="center"/>
    </xf>
    <xf numFmtId="0" fontId="15" fillId="0" borderId="5" xfId="0" applyFont="1" applyBorder="1" applyAlignment="1">
      <alignment horizontal="left" vertical="center"/>
    </xf>
    <xf numFmtId="6" fontId="15" fillId="0" borderId="5" xfId="1" applyNumberFormat="1" applyFont="1" applyFill="1" applyBorder="1" applyAlignment="1">
      <alignment vertical="center"/>
    </xf>
    <xf numFmtId="0" fontId="15" fillId="0" borderId="5" xfId="0" applyFont="1" applyFill="1" applyBorder="1" applyAlignment="1">
      <alignment horizontal="left" vertical="center" wrapText="1"/>
    </xf>
    <xf numFmtId="0" fontId="15" fillId="0" borderId="5" xfId="1" applyNumberFormat="1" applyFont="1" applyFill="1" applyBorder="1" applyAlignment="1">
      <alignment vertical="center"/>
    </xf>
    <xf numFmtId="0" fontId="15" fillId="0" borderId="5" xfId="0" applyFont="1" applyFill="1" applyBorder="1" applyAlignment="1">
      <alignment vertical="center" wrapText="1"/>
    </xf>
    <xf numFmtId="0" fontId="15" fillId="0" borderId="5" xfId="0" applyFont="1" applyFill="1" applyBorder="1" applyAlignment="1">
      <alignment vertical="center"/>
    </xf>
    <xf numFmtId="0" fontId="15" fillId="0" borderId="5" xfId="0" applyFont="1" applyFill="1" applyBorder="1" applyAlignment="1">
      <alignment vertical="center" wrapText="1" shrinkToFit="1"/>
    </xf>
    <xf numFmtId="38" fontId="15" fillId="0" borderId="5" xfId="1" applyFont="1" applyBorder="1" applyAlignment="1">
      <alignment horizontal="right" vertical="center"/>
    </xf>
    <xf numFmtId="0" fontId="15" fillId="0" borderId="5" xfId="0" applyFont="1" applyBorder="1" applyAlignment="1">
      <alignment vertical="center"/>
    </xf>
    <xf numFmtId="49" fontId="15" fillId="0" borderId="5" xfId="0" applyNumberFormat="1" applyFont="1" applyFill="1" applyBorder="1" applyAlignment="1">
      <alignment vertical="center" wrapText="1" shrinkToFit="1"/>
    </xf>
    <xf numFmtId="0" fontId="15" fillId="0" borderId="5" xfId="0" applyFont="1" applyBorder="1" applyAlignment="1">
      <alignment vertical="center" wrapText="1"/>
    </xf>
    <xf numFmtId="0" fontId="13" fillId="0" borderId="19" xfId="0" applyFont="1" applyFill="1" applyBorder="1" applyAlignment="1">
      <alignment horizontal="center" vertical="center"/>
    </xf>
    <xf numFmtId="0" fontId="0" fillId="0" borderId="18" xfId="0" applyBorder="1"/>
    <xf numFmtId="5" fontId="15" fillId="0" borderId="5" xfId="1" applyNumberFormat="1" applyFont="1" applyBorder="1" applyAlignment="1">
      <alignment horizontal="right" vertical="center"/>
    </xf>
    <xf numFmtId="5" fontId="15" fillId="0" borderId="5" xfId="1" applyNumberFormat="1" applyFont="1" applyBorder="1" applyAlignment="1">
      <alignment vertical="center"/>
    </xf>
    <xf numFmtId="5" fontId="16" fillId="5" borderId="12" xfId="0" applyNumberFormat="1" applyFont="1" applyFill="1" applyBorder="1" applyAlignment="1">
      <alignment horizontal="left" vertical="center"/>
    </xf>
    <xf numFmtId="5" fontId="15" fillId="0" borderId="5" xfId="1" applyNumberFormat="1" applyFont="1" applyFill="1" applyBorder="1" applyAlignment="1">
      <alignment vertical="center"/>
    </xf>
    <xf numFmtId="0" fontId="15" fillId="0" borderId="5" xfId="0" applyFont="1" applyBorder="1" applyAlignment="1">
      <alignment horizontal="center" vertical="center" wrapText="1"/>
    </xf>
    <xf numFmtId="0" fontId="13" fillId="0" borderId="0" xfId="0" applyFont="1" applyFill="1" applyBorder="1" applyAlignment="1">
      <alignment horizontal="center" vertical="center"/>
    </xf>
    <xf numFmtId="0" fontId="0" fillId="0" borderId="0" xfId="0" applyAlignment="1">
      <alignment horizontal="right" vertical="center"/>
    </xf>
    <xf numFmtId="6" fontId="6" fillId="0" borderId="0" xfId="0" applyNumberFormat="1" applyFont="1" applyAlignment="1">
      <alignment vertical="center"/>
    </xf>
    <xf numFmtId="0" fontId="15" fillId="0" borderId="17" xfId="0" applyFont="1" applyBorder="1" applyAlignment="1">
      <alignment horizontal="left" vertical="center" wrapText="1"/>
    </xf>
    <xf numFmtId="0" fontId="15" fillId="0" borderId="5" xfId="0" applyFont="1" applyFill="1" applyBorder="1" applyAlignment="1">
      <alignment horizontal="left" vertical="center"/>
    </xf>
    <xf numFmtId="0" fontId="0" fillId="0" borderId="0" xfId="0" applyAlignment="1">
      <alignment vertical="center" wrapText="1"/>
    </xf>
    <xf numFmtId="0" fontId="17" fillId="0" borderId="0" xfId="0" applyFont="1" applyAlignment="1">
      <alignment vertical="center"/>
    </xf>
    <xf numFmtId="0" fontId="18" fillId="0" borderId="0" xfId="0" applyFont="1"/>
    <xf numFmtId="0" fontId="17" fillId="0" borderId="0" xfId="0" applyFont="1" applyAlignment="1">
      <alignment horizontal="left" vertical="center" indent="2"/>
    </xf>
    <xf numFmtId="0" fontId="18" fillId="6" borderId="5" xfId="0" applyFont="1" applyFill="1" applyBorder="1" applyAlignment="1">
      <alignment horizontal="center" vertical="center" wrapText="1"/>
    </xf>
    <xf numFmtId="0" fontId="18" fillId="0" borderId="5" xfId="0" applyFont="1" applyBorder="1" applyAlignment="1">
      <alignment vertical="center" wrapText="1"/>
    </xf>
    <xf numFmtId="0" fontId="18" fillId="0" borderId="5" xfId="0" applyFont="1" applyBorder="1" applyAlignment="1">
      <alignment horizontal="left" vertical="center" wrapText="1" indent="1"/>
    </xf>
    <xf numFmtId="0" fontId="5" fillId="4" borderId="5" xfId="0" applyFont="1" applyFill="1" applyBorder="1" applyAlignment="1">
      <alignment horizontal="left" vertical="center" wrapText="1"/>
    </xf>
    <xf numFmtId="0" fontId="5" fillId="0" borderId="5" xfId="0" applyFont="1" applyFill="1" applyBorder="1" applyAlignment="1">
      <alignment vertical="center" wrapText="1"/>
    </xf>
    <xf numFmtId="0" fontId="5" fillId="4" borderId="11"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0" borderId="0" xfId="0" applyFont="1" applyAlignment="1"/>
    <xf numFmtId="0" fontId="3" fillId="2" borderId="21" xfId="0"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0" xfId="0" applyFont="1" applyAlignment="1"/>
    <xf numFmtId="0" fontId="10" fillId="0" borderId="14" xfId="0" applyFont="1" applyBorder="1" applyAlignment="1">
      <alignment horizont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3" fillId="2" borderId="15" xfId="0" applyFont="1" applyFill="1" applyBorder="1" applyAlignment="1">
      <alignment horizontal="center" vertical="center"/>
    </xf>
    <xf numFmtId="0" fontId="3" fillId="2" borderId="23" xfId="0" applyFont="1" applyFill="1" applyBorder="1" applyAlignment="1">
      <alignment horizontal="center" vertical="center"/>
    </xf>
    <xf numFmtId="0" fontId="7" fillId="0" borderId="0" xfId="0" applyFont="1" applyAlignment="1">
      <alignment horizontal="center" vertical="center"/>
    </xf>
    <xf numFmtId="0" fontId="5" fillId="0" borderId="18" xfId="0" applyFont="1" applyBorder="1" applyAlignment="1">
      <alignment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5" fillId="0" borderId="5" xfId="0" applyFont="1" applyBorder="1" applyAlignment="1">
      <alignment horizontal="center" vertical="center"/>
    </xf>
    <xf numFmtId="0" fontId="13" fillId="3" borderId="5" xfId="0" applyFont="1" applyFill="1" applyBorder="1" applyAlignment="1">
      <alignment horizontal="center" vertical="center"/>
    </xf>
    <xf numFmtId="0" fontId="7" fillId="0" borderId="10" xfId="0" applyFont="1" applyBorder="1" applyAlignment="1">
      <alignment horizontal="center" vertical="center"/>
    </xf>
    <xf numFmtId="0" fontId="18" fillId="6" borderId="5" xfId="0" applyFont="1" applyFill="1" applyBorder="1" applyAlignment="1">
      <alignment horizontal="center" vertical="center" wrapText="1"/>
    </xf>
    <xf numFmtId="0" fontId="18" fillId="0" borderId="16" xfId="0" applyFont="1" applyBorder="1" applyAlignment="1">
      <alignment vertical="center" wrapText="1"/>
    </xf>
    <xf numFmtId="0" fontId="18" fillId="0" borderId="24" xfId="0" applyFont="1" applyBorder="1" applyAlignment="1">
      <alignment vertical="center" wrapText="1"/>
    </xf>
    <xf numFmtId="0" fontId="18" fillId="0" borderId="25" xfId="0" applyFont="1" applyBorder="1" applyAlignment="1">
      <alignment vertical="center" wrapText="1"/>
    </xf>
    <xf numFmtId="0" fontId="18" fillId="0" borderId="26" xfId="0" applyFont="1" applyBorder="1" applyAlignment="1">
      <alignment vertical="center" wrapText="1"/>
    </xf>
    <xf numFmtId="0" fontId="18" fillId="0" borderId="27" xfId="0" applyFont="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428625</xdr:colOff>
      <xdr:row>8</xdr:row>
      <xdr:rowOff>57150</xdr:rowOff>
    </xdr:from>
    <xdr:to>
      <xdr:col>7</xdr:col>
      <xdr:colOff>1924050</xdr:colOff>
      <xdr:row>14</xdr:row>
      <xdr:rowOff>47624</xdr:rowOff>
    </xdr:to>
    <xdr:sp macro="" textlink="">
      <xdr:nvSpPr>
        <xdr:cNvPr id="2" name="正方形/長方形 1">
          <a:extLst>
            <a:ext uri="{FF2B5EF4-FFF2-40B4-BE49-F238E27FC236}">
              <a16:creationId xmlns:a16="http://schemas.microsoft.com/office/drawing/2014/main" id="{E8257678-4500-43AE-BB49-09DD63A0804F}"/>
            </a:ext>
          </a:extLst>
        </xdr:cNvPr>
        <xdr:cNvSpPr/>
      </xdr:nvSpPr>
      <xdr:spPr>
        <a:xfrm>
          <a:off x="6286500" y="1476375"/>
          <a:ext cx="3343275" cy="11144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219075</xdr:colOff>
      <xdr:row>15</xdr:row>
      <xdr:rowOff>76199</xdr:rowOff>
    </xdr:from>
    <xdr:to>
      <xdr:col>7</xdr:col>
      <xdr:colOff>1752599</xdr:colOff>
      <xdr:row>17</xdr:row>
      <xdr:rowOff>209549</xdr:rowOff>
    </xdr:to>
    <xdr:sp macro="" textlink="">
      <xdr:nvSpPr>
        <xdr:cNvPr id="3" name="吹き出し: 角を丸めた四角形 6">
          <a:extLst>
            <a:ext uri="{FF2B5EF4-FFF2-40B4-BE49-F238E27FC236}">
              <a16:creationId xmlns:a16="http://schemas.microsoft.com/office/drawing/2014/main" id="{045ECFD6-E572-449F-B604-9E3263ACE76F}"/>
            </a:ext>
          </a:extLst>
        </xdr:cNvPr>
        <xdr:cNvSpPr/>
      </xdr:nvSpPr>
      <xdr:spPr>
        <a:xfrm>
          <a:off x="7239000" y="2790824"/>
          <a:ext cx="2219324" cy="571500"/>
        </a:xfrm>
        <a:prstGeom prst="wedgeRoundRectCallout">
          <a:avLst>
            <a:gd name="adj1" fmla="val -21859"/>
            <a:gd name="adj2" fmla="val -869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貴社の情報を記入ください。</a:t>
          </a:r>
          <a:endParaRPr kumimoji="1" lang="en-US" altLang="ja-JP" sz="1100"/>
        </a:p>
        <a:p>
          <a:pPr algn="l"/>
          <a:r>
            <a:rPr kumimoji="1" lang="ja-JP" altLang="en-US" sz="1100"/>
            <a:t>提出時は押印ください。</a:t>
          </a:r>
        </a:p>
      </xdr:txBody>
    </xdr:sp>
    <xdr:clientData/>
  </xdr:twoCellAnchor>
  <xdr:twoCellAnchor>
    <xdr:from>
      <xdr:col>2</xdr:col>
      <xdr:colOff>1</xdr:colOff>
      <xdr:row>23</xdr:row>
      <xdr:rowOff>152400</xdr:rowOff>
    </xdr:from>
    <xdr:to>
      <xdr:col>4</xdr:col>
      <xdr:colOff>2066925</xdr:colOff>
      <xdr:row>38</xdr:row>
      <xdr:rowOff>19050</xdr:rowOff>
    </xdr:to>
    <xdr:sp macro="" textlink="">
      <xdr:nvSpPr>
        <xdr:cNvPr id="5" name="正方形/長方形 4">
          <a:extLst>
            <a:ext uri="{FF2B5EF4-FFF2-40B4-BE49-F238E27FC236}">
              <a16:creationId xmlns:a16="http://schemas.microsoft.com/office/drawing/2014/main" id="{0BA90943-0DB9-4953-9C41-0B866A50D008}"/>
            </a:ext>
          </a:extLst>
        </xdr:cNvPr>
        <xdr:cNvSpPr/>
      </xdr:nvSpPr>
      <xdr:spPr>
        <a:xfrm>
          <a:off x="1009651" y="4619625"/>
          <a:ext cx="4819649" cy="2438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23</xdr:row>
      <xdr:rowOff>171449</xdr:rowOff>
    </xdr:from>
    <xdr:to>
      <xdr:col>5</xdr:col>
      <xdr:colOff>1133475</xdr:colOff>
      <xdr:row>38</xdr:row>
      <xdr:rowOff>9524</xdr:rowOff>
    </xdr:to>
    <xdr:sp macro="" textlink="">
      <xdr:nvSpPr>
        <xdr:cNvPr id="6" name="正方形/長方形 5">
          <a:extLst>
            <a:ext uri="{FF2B5EF4-FFF2-40B4-BE49-F238E27FC236}">
              <a16:creationId xmlns:a16="http://schemas.microsoft.com/office/drawing/2014/main" id="{E38D1D9E-5E75-4FAB-BD3A-26A454079B44}"/>
            </a:ext>
          </a:extLst>
        </xdr:cNvPr>
        <xdr:cNvSpPr/>
      </xdr:nvSpPr>
      <xdr:spPr>
        <a:xfrm>
          <a:off x="5886450" y="4638674"/>
          <a:ext cx="1104900" cy="24098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733425</xdr:colOff>
      <xdr:row>33</xdr:row>
      <xdr:rowOff>133348</xdr:rowOff>
    </xdr:from>
    <xdr:to>
      <xdr:col>4</xdr:col>
      <xdr:colOff>2038350</xdr:colOff>
      <xdr:row>38</xdr:row>
      <xdr:rowOff>95249</xdr:rowOff>
    </xdr:to>
    <xdr:sp macro="" textlink="">
      <xdr:nvSpPr>
        <xdr:cNvPr id="4" name="吹き出し: 角を丸めた四角形 1">
          <a:extLst>
            <a:ext uri="{FF2B5EF4-FFF2-40B4-BE49-F238E27FC236}">
              <a16:creationId xmlns:a16="http://schemas.microsoft.com/office/drawing/2014/main" id="{1047C7FB-FAE4-4DB9-9B80-973B6EC960B0}"/>
            </a:ext>
          </a:extLst>
        </xdr:cNvPr>
        <xdr:cNvSpPr/>
      </xdr:nvSpPr>
      <xdr:spPr>
        <a:xfrm>
          <a:off x="2819400" y="6315073"/>
          <a:ext cx="2981325" cy="819151"/>
        </a:xfrm>
        <a:prstGeom prst="wedgeRoundRectCallout">
          <a:avLst>
            <a:gd name="adj1" fmla="val -22885"/>
            <a:gd name="adj2" fmla="val -988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この項目は市側で確認したい内容ですので、消さないでください。</a:t>
          </a:r>
        </a:p>
        <a:p>
          <a:pPr algn="l"/>
          <a:r>
            <a:rPr kumimoji="1" lang="ja-JP" altLang="en-US" sz="1100"/>
            <a:t>他に前提条件がある場合は追記願います。</a:t>
          </a:r>
        </a:p>
      </xdr:txBody>
    </xdr:sp>
    <xdr:clientData/>
  </xdr:twoCellAnchor>
  <xdr:twoCellAnchor>
    <xdr:from>
      <xdr:col>6</xdr:col>
      <xdr:colOff>314326</xdr:colOff>
      <xdr:row>29</xdr:row>
      <xdr:rowOff>95249</xdr:rowOff>
    </xdr:from>
    <xdr:to>
      <xdr:col>7</xdr:col>
      <xdr:colOff>1857376</xdr:colOff>
      <xdr:row>33</xdr:row>
      <xdr:rowOff>123825</xdr:rowOff>
    </xdr:to>
    <xdr:sp macro="" textlink="">
      <xdr:nvSpPr>
        <xdr:cNvPr id="8" name="吹き出し: 角を丸めた四角形 4">
          <a:extLst>
            <a:ext uri="{FF2B5EF4-FFF2-40B4-BE49-F238E27FC236}">
              <a16:creationId xmlns:a16="http://schemas.microsoft.com/office/drawing/2014/main" id="{60D30367-E903-4F8A-9A12-C44008E0F3A0}"/>
            </a:ext>
          </a:extLst>
        </xdr:cNvPr>
        <xdr:cNvSpPr/>
      </xdr:nvSpPr>
      <xdr:spPr>
        <a:xfrm>
          <a:off x="7334251" y="5591174"/>
          <a:ext cx="2228850" cy="714376"/>
        </a:xfrm>
        <a:prstGeom prst="wedgeRoundRectCallout">
          <a:avLst>
            <a:gd name="adj1" fmla="val -22885"/>
            <a:gd name="adj2" fmla="val -1169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補足や条件がありましたらご記入ください。</a:t>
          </a:r>
        </a:p>
      </xdr:txBody>
    </xdr:sp>
    <xdr:clientData/>
  </xdr:twoCellAnchor>
  <xdr:twoCellAnchor>
    <xdr:from>
      <xdr:col>6</xdr:col>
      <xdr:colOff>38100</xdr:colOff>
      <xdr:row>23</xdr:row>
      <xdr:rowOff>161924</xdr:rowOff>
    </xdr:from>
    <xdr:to>
      <xdr:col>7</xdr:col>
      <xdr:colOff>2019300</xdr:colOff>
      <xdr:row>37</xdr:row>
      <xdr:rowOff>171449</xdr:rowOff>
    </xdr:to>
    <xdr:sp macro="" textlink="">
      <xdr:nvSpPr>
        <xdr:cNvPr id="9" name="正方形/長方形 8">
          <a:extLst>
            <a:ext uri="{FF2B5EF4-FFF2-40B4-BE49-F238E27FC236}">
              <a16:creationId xmlns:a16="http://schemas.microsoft.com/office/drawing/2014/main" id="{E38D1D9E-5E75-4FAB-BD3A-26A454079B44}"/>
            </a:ext>
          </a:extLst>
        </xdr:cNvPr>
        <xdr:cNvSpPr/>
      </xdr:nvSpPr>
      <xdr:spPr>
        <a:xfrm>
          <a:off x="7058025" y="4629149"/>
          <a:ext cx="2667000" cy="24098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66676</xdr:colOff>
      <xdr:row>34</xdr:row>
      <xdr:rowOff>38099</xdr:rowOff>
    </xdr:from>
    <xdr:to>
      <xdr:col>7</xdr:col>
      <xdr:colOff>723900</xdr:colOff>
      <xdr:row>38</xdr:row>
      <xdr:rowOff>66675</xdr:rowOff>
    </xdr:to>
    <xdr:sp macro="" textlink="">
      <xdr:nvSpPr>
        <xdr:cNvPr id="7" name="吹き出し: 角を丸めた四角形 4">
          <a:extLst>
            <a:ext uri="{FF2B5EF4-FFF2-40B4-BE49-F238E27FC236}">
              <a16:creationId xmlns:a16="http://schemas.microsoft.com/office/drawing/2014/main" id="{60D30367-E903-4F8A-9A12-C44008E0F3A0}"/>
            </a:ext>
          </a:extLst>
        </xdr:cNvPr>
        <xdr:cNvSpPr/>
      </xdr:nvSpPr>
      <xdr:spPr>
        <a:xfrm>
          <a:off x="5924551" y="6391274"/>
          <a:ext cx="2505074" cy="714376"/>
        </a:xfrm>
        <a:prstGeom prst="wedgeRoundRectCallout">
          <a:avLst>
            <a:gd name="adj1" fmla="val -22885"/>
            <a:gd name="adj2" fmla="val -1169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本見積に含まれているか、含まれていないかを選択してください。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xdr:row>
      <xdr:rowOff>19050</xdr:rowOff>
    </xdr:from>
    <xdr:to>
      <xdr:col>4</xdr:col>
      <xdr:colOff>1095375</xdr:colOff>
      <xdr:row>22</xdr:row>
      <xdr:rowOff>9524</xdr:rowOff>
    </xdr:to>
    <xdr:sp macro="" textlink="">
      <xdr:nvSpPr>
        <xdr:cNvPr id="2" name="正方形/長方形 1">
          <a:extLst>
            <a:ext uri="{FF2B5EF4-FFF2-40B4-BE49-F238E27FC236}">
              <a16:creationId xmlns:a16="http://schemas.microsoft.com/office/drawing/2014/main" id="{D9B31E40-3062-4248-933A-E25AFAEB78B2}"/>
            </a:ext>
          </a:extLst>
        </xdr:cNvPr>
        <xdr:cNvSpPr/>
      </xdr:nvSpPr>
      <xdr:spPr>
        <a:xfrm>
          <a:off x="1781175" y="1057275"/>
          <a:ext cx="4581525" cy="532447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73024</xdr:colOff>
      <xdr:row>20</xdr:row>
      <xdr:rowOff>73025</xdr:rowOff>
    </xdr:from>
    <xdr:to>
      <xdr:col>8</xdr:col>
      <xdr:colOff>425450</xdr:colOff>
      <xdr:row>22</xdr:row>
      <xdr:rowOff>168274</xdr:rowOff>
    </xdr:to>
    <xdr:sp macro="" textlink="">
      <xdr:nvSpPr>
        <xdr:cNvPr id="3" name="吹き出し: 角を丸めた四角形 2">
          <a:extLst>
            <a:ext uri="{FF2B5EF4-FFF2-40B4-BE49-F238E27FC236}">
              <a16:creationId xmlns:a16="http://schemas.microsoft.com/office/drawing/2014/main" id="{6470CD07-320E-41C9-A184-D0CD4368F248}"/>
            </a:ext>
          </a:extLst>
        </xdr:cNvPr>
        <xdr:cNvSpPr/>
      </xdr:nvSpPr>
      <xdr:spPr>
        <a:xfrm>
          <a:off x="6454774" y="5883275"/>
          <a:ext cx="2400301" cy="666749"/>
        </a:xfrm>
        <a:prstGeom prst="wedgeRoundRectCallout">
          <a:avLst>
            <a:gd name="adj1" fmla="val -11146"/>
            <a:gd name="adj2" fmla="val -912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提供価格と数量を記載してください。</a:t>
          </a:r>
        </a:p>
      </xdr:txBody>
    </xdr:sp>
    <xdr:clientData/>
  </xdr:twoCellAnchor>
  <xdr:twoCellAnchor>
    <xdr:from>
      <xdr:col>2</xdr:col>
      <xdr:colOff>876298</xdr:colOff>
      <xdr:row>19</xdr:row>
      <xdr:rowOff>266701</xdr:rowOff>
    </xdr:from>
    <xdr:to>
      <xdr:col>4</xdr:col>
      <xdr:colOff>619124</xdr:colOff>
      <xdr:row>22</xdr:row>
      <xdr:rowOff>152401</xdr:rowOff>
    </xdr:to>
    <xdr:sp macro="" textlink="">
      <xdr:nvSpPr>
        <xdr:cNvPr id="4" name="吹き出し: 角を丸めた四角形 3">
          <a:extLst>
            <a:ext uri="{FF2B5EF4-FFF2-40B4-BE49-F238E27FC236}">
              <a16:creationId xmlns:a16="http://schemas.microsoft.com/office/drawing/2014/main" id="{B9208A79-44AC-4EA8-BAA2-D2A9C15EE41C}"/>
            </a:ext>
          </a:extLst>
        </xdr:cNvPr>
        <xdr:cNvSpPr/>
      </xdr:nvSpPr>
      <xdr:spPr>
        <a:xfrm>
          <a:off x="2657473" y="5781676"/>
          <a:ext cx="3228976" cy="742950"/>
        </a:xfrm>
        <a:prstGeom prst="wedgeRoundRectCallout">
          <a:avLst>
            <a:gd name="adj1" fmla="val 22543"/>
            <a:gd name="adj2" fmla="val -861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必ず実在する機器で見積もりをしてください。</a:t>
          </a:r>
        </a:p>
        <a:p>
          <a:pPr algn="l"/>
          <a:r>
            <a:rPr kumimoji="1" lang="ja-JP" altLang="en-US" sz="1100"/>
            <a:t>（メーカー名や型番も記載してください。）</a:t>
          </a:r>
        </a:p>
      </xdr:txBody>
    </xdr:sp>
    <xdr:clientData/>
  </xdr:twoCellAnchor>
  <xdr:twoCellAnchor>
    <xdr:from>
      <xdr:col>0</xdr:col>
      <xdr:colOff>19050</xdr:colOff>
      <xdr:row>3</xdr:row>
      <xdr:rowOff>9525</xdr:rowOff>
    </xdr:from>
    <xdr:to>
      <xdr:col>1</xdr:col>
      <xdr:colOff>1381125</xdr:colOff>
      <xdr:row>4</xdr:row>
      <xdr:rowOff>9525</xdr:rowOff>
    </xdr:to>
    <xdr:sp macro="" textlink="">
      <xdr:nvSpPr>
        <xdr:cNvPr id="7" name="正方形/長方形 6">
          <a:extLst>
            <a:ext uri="{FF2B5EF4-FFF2-40B4-BE49-F238E27FC236}">
              <a16:creationId xmlns:a16="http://schemas.microsoft.com/office/drawing/2014/main" id="{35D9EB78-3E92-48D6-8C27-97DB232B852D}"/>
            </a:ext>
          </a:extLst>
        </xdr:cNvPr>
        <xdr:cNvSpPr/>
      </xdr:nvSpPr>
      <xdr:spPr>
        <a:xfrm>
          <a:off x="19050" y="1047750"/>
          <a:ext cx="1733550" cy="1905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3</xdr:row>
      <xdr:rowOff>28574</xdr:rowOff>
    </xdr:from>
    <xdr:to>
      <xdr:col>8</xdr:col>
      <xdr:colOff>561975</xdr:colOff>
      <xdr:row>21</xdr:row>
      <xdr:rowOff>285749</xdr:rowOff>
    </xdr:to>
    <xdr:sp macro="" textlink="">
      <xdr:nvSpPr>
        <xdr:cNvPr id="8" name="正方形/長方形 7">
          <a:extLst>
            <a:ext uri="{FF2B5EF4-FFF2-40B4-BE49-F238E27FC236}">
              <a16:creationId xmlns:a16="http://schemas.microsoft.com/office/drawing/2014/main" id="{CD3EB526-A69E-4FB8-B65B-D0B0DD00D911}"/>
            </a:ext>
          </a:extLst>
        </xdr:cNvPr>
        <xdr:cNvSpPr/>
      </xdr:nvSpPr>
      <xdr:spPr>
        <a:xfrm>
          <a:off x="6400800" y="1066799"/>
          <a:ext cx="2581275" cy="53054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12698</xdr:colOff>
      <xdr:row>4</xdr:row>
      <xdr:rowOff>15875</xdr:rowOff>
    </xdr:from>
    <xdr:to>
      <xdr:col>1</xdr:col>
      <xdr:colOff>1396999</xdr:colOff>
      <xdr:row>22</xdr:row>
      <xdr:rowOff>28575</xdr:rowOff>
    </xdr:to>
    <xdr:sp macro="" textlink="">
      <xdr:nvSpPr>
        <xdr:cNvPr id="9" name="正方形/長方形 8">
          <a:extLst>
            <a:ext uri="{FF2B5EF4-FFF2-40B4-BE49-F238E27FC236}">
              <a16:creationId xmlns:a16="http://schemas.microsoft.com/office/drawing/2014/main" id="{6E3826C3-C6B5-45C6-A648-2B48CE4F7EAC}"/>
            </a:ext>
          </a:extLst>
        </xdr:cNvPr>
        <xdr:cNvSpPr/>
      </xdr:nvSpPr>
      <xdr:spPr>
        <a:xfrm>
          <a:off x="377823" y="1254125"/>
          <a:ext cx="1384301" cy="51562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xdr:row>
      <xdr:rowOff>180976</xdr:rowOff>
    </xdr:from>
    <xdr:to>
      <xdr:col>2</xdr:col>
      <xdr:colOff>1828801</xdr:colOff>
      <xdr:row>8</xdr:row>
      <xdr:rowOff>66676</xdr:rowOff>
    </xdr:to>
    <xdr:sp macro="" textlink="">
      <xdr:nvSpPr>
        <xdr:cNvPr id="6" name="吹き出し: 角を丸めた四角形 5">
          <a:extLst>
            <a:ext uri="{FF2B5EF4-FFF2-40B4-BE49-F238E27FC236}">
              <a16:creationId xmlns:a16="http://schemas.microsoft.com/office/drawing/2014/main" id="{F42F5B2E-2A7C-4FC0-9A28-EB4792A87F23}"/>
            </a:ext>
          </a:extLst>
        </xdr:cNvPr>
        <xdr:cNvSpPr/>
      </xdr:nvSpPr>
      <xdr:spPr>
        <a:xfrm>
          <a:off x="0" y="1695451"/>
          <a:ext cx="3609976" cy="742950"/>
        </a:xfrm>
        <a:prstGeom prst="wedgeRoundRectCallout">
          <a:avLst>
            <a:gd name="adj1" fmla="val -24360"/>
            <a:gd name="adj2" fmla="val -10028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t>必ずどのシステム用のサーバやパソコンなのかがわかるように構成別に記載してください。</a:t>
          </a:r>
        </a:p>
      </xdr:txBody>
    </xdr:sp>
    <xdr:clientData/>
  </xdr:twoCellAnchor>
  <xdr:twoCellAnchor>
    <xdr:from>
      <xdr:col>0</xdr:col>
      <xdr:colOff>174625</xdr:colOff>
      <xdr:row>20</xdr:row>
      <xdr:rowOff>79375</xdr:rowOff>
    </xdr:from>
    <xdr:to>
      <xdr:col>2</xdr:col>
      <xdr:colOff>63500</xdr:colOff>
      <xdr:row>22</xdr:row>
      <xdr:rowOff>140811</xdr:rowOff>
    </xdr:to>
    <xdr:sp macro="" textlink="">
      <xdr:nvSpPr>
        <xdr:cNvPr id="14" name="吹き出し: 角を丸めた四角形 8">
          <a:extLst>
            <a:ext uri="{FF2B5EF4-FFF2-40B4-BE49-F238E27FC236}">
              <a16:creationId xmlns:a16="http://schemas.microsoft.com/office/drawing/2014/main" id="{FC234ED0-5592-49A4-8160-C4B6B25D6E0D}"/>
            </a:ext>
          </a:extLst>
        </xdr:cNvPr>
        <xdr:cNvSpPr/>
      </xdr:nvSpPr>
      <xdr:spPr>
        <a:xfrm>
          <a:off x="174625" y="5889625"/>
          <a:ext cx="1666875" cy="632936"/>
        </a:xfrm>
        <a:prstGeom prst="wedgeRoundRectCallout">
          <a:avLst>
            <a:gd name="adj1" fmla="val 21534"/>
            <a:gd name="adj2" fmla="val -936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en-US" sz="1050"/>
            <a:t>別紙を参考に、最も近いものを選んでください。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19051</xdr:colOff>
      <xdr:row>2</xdr:row>
      <xdr:rowOff>19050</xdr:rowOff>
    </xdr:from>
    <xdr:to>
      <xdr:col>7</xdr:col>
      <xdr:colOff>695325</xdr:colOff>
      <xdr:row>13</xdr:row>
      <xdr:rowOff>333375</xdr:rowOff>
    </xdr:to>
    <xdr:sp macro="" textlink="">
      <xdr:nvSpPr>
        <xdr:cNvPr id="2" name="正方形/長方形 1">
          <a:extLst>
            <a:ext uri="{FF2B5EF4-FFF2-40B4-BE49-F238E27FC236}">
              <a16:creationId xmlns:a16="http://schemas.microsoft.com/office/drawing/2014/main" id="{726D7CD2-F711-4A72-908D-2E12F69416B6}"/>
            </a:ext>
          </a:extLst>
        </xdr:cNvPr>
        <xdr:cNvSpPr/>
      </xdr:nvSpPr>
      <xdr:spPr>
        <a:xfrm>
          <a:off x="7143751" y="695325"/>
          <a:ext cx="2076449" cy="42005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152400</xdr:colOff>
      <xdr:row>11</xdr:row>
      <xdr:rowOff>319086</xdr:rowOff>
    </xdr:from>
    <xdr:to>
      <xdr:col>8</xdr:col>
      <xdr:colOff>1019176</xdr:colOff>
      <xdr:row>14</xdr:row>
      <xdr:rowOff>133350</xdr:rowOff>
    </xdr:to>
    <xdr:sp macro="" textlink="">
      <xdr:nvSpPr>
        <xdr:cNvPr id="3" name="吹き出し: 角を丸めた四角形 2">
          <a:extLst>
            <a:ext uri="{FF2B5EF4-FFF2-40B4-BE49-F238E27FC236}">
              <a16:creationId xmlns:a16="http://schemas.microsoft.com/office/drawing/2014/main" id="{AF0E919E-7244-454C-AC69-26286E8705D2}"/>
            </a:ext>
          </a:extLst>
        </xdr:cNvPr>
        <xdr:cNvSpPr/>
      </xdr:nvSpPr>
      <xdr:spPr>
        <a:xfrm>
          <a:off x="7277100" y="4176711"/>
          <a:ext cx="2990851" cy="871539"/>
        </a:xfrm>
        <a:prstGeom prst="wedgeRoundRectCallout">
          <a:avLst>
            <a:gd name="adj1" fmla="val -21293"/>
            <a:gd name="adj2" fmla="val -972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作業量がわかるように作業</a:t>
          </a:r>
          <a:r>
            <a:rPr kumimoji="1" lang="ja-JP" altLang="ja-JP" sz="1050">
              <a:solidFill>
                <a:schemeClr val="lt1"/>
              </a:solidFill>
              <a:effectLst/>
              <a:latin typeface="+mn-lt"/>
              <a:ea typeface="+mn-ea"/>
              <a:cs typeface="+mn-cs"/>
            </a:rPr>
            <a:t>単価</a:t>
          </a:r>
          <a:r>
            <a:rPr kumimoji="1" lang="ja-JP" altLang="en-US" sz="1050">
              <a:solidFill>
                <a:schemeClr val="lt1"/>
              </a:solidFill>
              <a:effectLst/>
              <a:latin typeface="+mn-lt"/>
              <a:ea typeface="+mn-ea"/>
              <a:cs typeface="+mn-cs"/>
            </a:rPr>
            <a:t>と</a:t>
          </a:r>
          <a:r>
            <a:rPr kumimoji="1" lang="ja-JP" altLang="en-US" sz="1050"/>
            <a:t>工数（人月又は人日）を記載してください。</a:t>
          </a:r>
          <a:endParaRPr kumimoji="1" lang="en-US" altLang="ja-JP" sz="1050"/>
        </a:p>
        <a:p>
          <a:pPr algn="l"/>
          <a:r>
            <a:rPr kumimoji="1" lang="ja-JP" altLang="en-US" sz="1050"/>
            <a:t>「一式」は使用しないでください。</a:t>
          </a:r>
        </a:p>
      </xdr:txBody>
    </xdr:sp>
    <xdr:clientData/>
  </xdr:twoCellAnchor>
  <xdr:twoCellAnchor>
    <xdr:from>
      <xdr:col>1</xdr:col>
      <xdr:colOff>1495425</xdr:colOff>
      <xdr:row>2</xdr:row>
      <xdr:rowOff>19051</xdr:rowOff>
    </xdr:from>
    <xdr:to>
      <xdr:col>3</xdr:col>
      <xdr:colOff>2352675</xdr:colOff>
      <xdr:row>14</xdr:row>
      <xdr:rowOff>0</xdr:rowOff>
    </xdr:to>
    <xdr:sp macro="" textlink="">
      <xdr:nvSpPr>
        <xdr:cNvPr id="4" name="正方形/長方形 3">
          <a:extLst>
            <a:ext uri="{FF2B5EF4-FFF2-40B4-BE49-F238E27FC236}">
              <a16:creationId xmlns:a16="http://schemas.microsoft.com/office/drawing/2014/main" id="{20D58250-9603-4545-9245-585C43A001CB}"/>
            </a:ext>
          </a:extLst>
        </xdr:cNvPr>
        <xdr:cNvSpPr/>
      </xdr:nvSpPr>
      <xdr:spPr>
        <a:xfrm>
          <a:off x="1866900" y="695326"/>
          <a:ext cx="4676775" cy="421957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276225</xdr:colOff>
      <xdr:row>14</xdr:row>
      <xdr:rowOff>341710</xdr:rowOff>
    </xdr:from>
    <xdr:to>
      <xdr:col>3</xdr:col>
      <xdr:colOff>1771650</xdr:colOff>
      <xdr:row>16</xdr:row>
      <xdr:rowOff>200026</xdr:rowOff>
    </xdr:to>
    <xdr:sp macro="" textlink="">
      <xdr:nvSpPr>
        <xdr:cNvPr id="5" name="吹き出し: 角を丸めた四角形 4">
          <a:extLst>
            <a:ext uri="{FF2B5EF4-FFF2-40B4-BE49-F238E27FC236}">
              <a16:creationId xmlns:a16="http://schemas.microsoft.com/office/drawing/2014/main" id="{A98615ED-2F8E-4171-A30F-B61E38F230F4}"/>
            </a:ext>
          </a:extLst>
        </xdr:cNvPr>
        <xdr:cNvSpPr/>
      </xdr:nvSpPr>
      <xdr:spPr>
        <a:xfrm>
          <a:off x="2171700" y="5256610"/>
          <a:ext cx="3790950" cy="563166"/>
        </a:xfrm>
        <a:prstGeom prst="wedgeRoundRectCallout">
          <a:avLst>
            <a:gd name="adj1" fmla="val 5507"/>
            <a:gd name="adj2" fmla="val -1110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作業内容はできる限り細分化してください。</a:t>
          </a:r>
        </a:p>
      </xdr:txBody>
    </xdr:sp>
    <xdr:clientData/>
  </xdr:twoCellAnchor>
  <xdr:twoCellAnchor>
    <xdr:from>
      <xdr:col>1</xdr:col>
      <xdr:colOff>0</xdr:colOff>
      <xdr:row>2</xdr:row>
      <xdr:rowOff>9526</xdr:rowOff>
    </xdr:from>
    <xdr:to>
      <xdr:col>1</xdr:col>
      <xdr:colOff>1447800</xdr:colOff>
      <xdr:row>13</xdr:row>
      <xdr:rowOff>333375</xdr:rowOff>
    </xdr:to>
    <xdr:sp macro="" textlink="">
      <xdr:nvSpPr>
        <xdr:cNvPr id="6" name="正方形/長方形 5">
          <a:extLst>
            <a:ext uri="{FF2B5EF4-FFF2-40B4-BE49-F238E27FC236}">
              <a16:creationId xmlns:a16="http://schemas.microsoft.com/office/drawing/2014/main" id="{0D4EC8E1-9999-46D1-931E-D02A88C979E1}"/>
            </a:ext>
          </a:extLst>
        </xdr:cNvPr>
        <xdr:cNvSpPr/>
      </xdr:nvSpPr>
      <xdr:spPr>
        <a:xfrm>
          <a:off x="371475" y="685801"/>
          <a:ext cx="1447800" cy="421004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14</xdr:row>
      <xdr:rowOff>310040</xdr:rowOff>
    </xdr:from>
    <xdr:to>
      <xdr:col>1</xdr:col>
      <xdr:colOff>1476375</xdr:colOff>
      <xdr:row>16</xdr:row>
      <xdr:rowOff>238126</xdr:rowOff>
    </xdr:to>
    <xdr:sp macro="" textlink="">
      <xdr:nvSpPr>
        <xdr:cNvPr id="7" name="吹き出し: 角を丸めた四角形 8">
          <a:extLst>
            <a:ext uri="{FF2B5EF4-FFF2-40B4-BE49-F238E27FC236}">
              <a16:creationId xmlns:a16="http://schemas.microsoft.com/office/drawing/2014/main" id="{FC234ED0-5592-49A4-8160-C4B6B25D6E0D}"/>
            </a:ext>
          </a:extLst>
        </xdr:cNvPr>
        <xdr:cNvSpPr/>
      </xdr:nvSpPr>
      <xdr:spPr>
        <a:xfrm>
          <a:off x="180975" y="5224940"/>
          <a:ext cx="1666875" cy="632936"/>
        </a:xfrm>
        <a:prstGeom prst="wedgeRoundRectCallout">
          <a:avLst>
            <a:gd name="adj1" fmla="val 21534"/>
            <a:gd name="adj2" fmla="val -936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en-US" sz="1050"/>
            <a:t>別紙を参考に、最も近いものを選んでください。</a:t>
          </a:r>
        </a:p>
      </xdr:txBody>
    </xdr:sp>
    <xdr:clientData/>
  </xdr:twoCellAnchor>
  <xdr:twoCellAnchor>
    <xdr:from>
      <xdr:col>4</xdr:col>
      <xdr:colOff>2</xdr:colOff>
      <xdr:row>2</xdr:row>
      <xdr:rowOff>10477</xdr:rowOff>
    </xdr:from>
    <xdr:to>
      <xdr:col>4</xdr:col>
      <xdr:colOff>495301</xdr:colOff>
      <xdr:row>13</xdr:row>
      <xdr:rowOff>333375</xdr:rowOff>
    </xdr:to>
    <xdr:sp macro="" textlink="">
      <xdr:nvSpPr>
        <xdr:cNvPr id="8" name="正方形/長方形 7">
          <a:extLst>
            <a:ext uri="{FF2B5EF4-FFF2-40B4-BE49-F238E27FC236}">
              <a16:creationId xmlns:a16="http://schemas.microsoft.com/office/drawing/2014/main" id="{6C631B45-5EAC-4BD2-AB0C-1C8B824CA031}"/>
            </a:ext>
          </a:extLst>
        </xdr:cNvPr>
        <xdr:cNvSpPr/>
      </xdr:nvSpPr>
      <xdr:spPr>
        <a:xfrm>
          <a:off x="6600827" y="686752"/>
          <a:ext cx="495299" cy="420909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2133599</xdr:colOff>
      <xdr:row>14</xdr:row>
      <xdr:rowOff>238125</xdr:rowOff>
    </xdr:from>
    <xdr:to>
      <xdr:col>8</xdr:col>
      <xdr:colOff>676275</xdr:colOff>
      <xdr:row>16</xdr:row>
      <xdr:rowOff>314326</xdr:rowOff>
    </xdr:to>
    <xdr:sp macro="" textlink="">
      <xdr:nvSpPr>
        <xdr:cNvPr id="9" name="吹き出し: 角を丸めた四角形 10">
          <a:extLst>
            <a:ext uri="{FF2B5EF4-FFF2-40B4-BE49-F238E27FC236}">
              <a16:creationId xmlns:a16="http://schemas.microsoft.com/office/drawing/2014/main" id="{F9BAE4AA-F843-42CC-A415-6006707052C8}"/>
            </a:ext>
          </a:extLst>
        </xdr:cNvPr>
        <xdr:cNvSpPr/>
      </xdr:nvSpPr>
      <xdr:spPr>
        <a:xfrm>
          <a:off x="6324599" y="5153025"/>
          <a:ext cx="3600451" cy="781051"/>
        </a:xfrm>
        <a:prstGeom prst="wedgeRoundRectCallout">
          <a:avLst>
            <a:gd name="adj1" fmla="val -35794"/>
            <a:gd name="adj2" fmla="val -833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貴社の技術者ランク</a:t>
          </a:r>
          <a:r>
            <a:rPr kumimoji="1" lang="en-US" altLang="ja-JP" sz="1050"/>
            <a:t>(</a:t>
          </a:r>
          <a:r>
            <a:rPr kumimoji="1" lang="ja-JP" altLang="en-US" sz="1050"/>
            <a:t>技術者のレベルを表す</a:t>
          </a:r>
          <a:r>
            <a:rPr kumimoji="1" lang="en-US" altLang="ja-JP" sz="1050"/>
            <a:t>)</a:t>
          </a:r>
          <a:r>
            <a:rPr kumimoji="1" lang="ja-JP" altLang="en-US" sz="1050"/>
            <a:t>を記載ください。人員単価情報タブの内容と整合を取ってください。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38101</xdr:colOff>
      <xdr:row>2</xdr:row>
      <xdr:rowOff>9524</xdr:rowOff>
    </xdr:from>
    <xdr:to>
      <xdr:col>7</xdr:col>
      <xdr:colOff>714375</xdr:colOff>
      <xdr:row>8</xdr:row>
      <xdr:rowOff>333375</xdr:rowOff>
    </xdr:to>
    <xdr:sp macro="" textlink="">
      <xdr:nvSpPr>
        <xdr:cNvPr id="2" name="正方形/長方形 1">
          <a:extLst>
            <a:ext uri="{FF2B5EF4-FFF2-40B4-BE49-F238E27FC236}">
              <a16:creationId xmlns:a16="http://schemas.microsoft.com/office/drawing/2014/main" id="{726D7CD2-F711-4A72-908D-2E12F69416B6}"/>
            </a:ext>
          </a:extLst>
        </xdr:cNvPr>
        <xdr:cNvSpPr/>
      </xdr:nvSpPr>
      <xdr:spPr>
        <a:xfrm>
          <a:off x="7162801" y="685799"/>
          <a:ext cx="2076449" cy="22860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7</xdr:row>
      <xdr:rowOff>61910</xdr:rowOff>
    </xdr:from>
    <xdr:to>
      <xdr:col>8</xdr:col>
      <xdr:colOff>1009651</xdr:colOff>
      <xdr:row>10</xdr:row>
      <xdr:rowOff>38099</xdr:rowOff>
    </xdr:to>
    <xdr:sp macro="" textlink="">
      <xdr:nvSpPr>
        <xdr:cNvPr id="3" name="吹き出し: 角を丸めた四角形 2">
          <a:extLst>
            <a:ext uri="{FF2B5EF4-FFF2-40B4-BE49-F238E27FC236}">
              <a16:creationId xmlns:a16="http://schemas.microsoft.com/office/drawing/2014/main" id="{AF0E919E-7244-454C-AC69-26286E8705D2}"/>
            </a:ext>
          </a:extLst>
        </xdr:cNvPr>
        <xdr:cNvSpPr/>
      </xdr:nvSpPr>
      <xdr:spPr>
        <a:xfrm>
          <a:off x="7267575" y="2347910"/>
          <a:ext cx="2990851" cy="871539"/>
        </a:xfrm>
        <a:prstGeom prst="wedgeRoundRectCallout">
          <a:avLst>
            <a:gd name="adj1" fmla="val -21293"/>
            <a:gd name="adj2" fmla="val -972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作業量がわかるように作業</a:t>
          </a:r>
          <a:r>
            <a:rPr kumimoji="1" lang="ja-JP" altLang="ja-JP" sz="1050">
              <a:solidFill>
                <a:schemeClr val="lt1"/>
              </a:solidFill>
              <a:effectLst/>
              <a:latin typeface="+mn-lt"/>
              <a:ea typeface="+mn-ea"/>
              <a:cs typeface="+mn-cs"/>
            </a:rPr>
            <a:t>単価</a:t>
          </a:r>
          <a:r>
            <a:rPr kumimoji="1" lang="ja-JP" altLang="en-US" sz="1050">
              <a:solidFill>
                <a:schemeClr val="lt1"/>
              </a:solidFill>
              <a:effectLst/>
              <a:latin typeface="+mn-lt"/>
              <a:ea typeface="+mn-ea"/>
              <a:cs typeface="+mn-cs"/>
            </a:rPr>
            <a:t>と</a:t>
          </a:r>
          <a:r>
            <a:rPr kumimoji="1" lang="ja-JP" altLang="en-US" sz="1050"/>
            <a:t>工数（人月又は人日）を記載してください。</a:t>
          </a:r>
          <a:endParaRPr kumimoji="1" lang="en-US" altLang="ja-JP" sz="1050"/>
        </a:p>
        <a:p>
          <a:pPr algn="l"/>
          <a:r>
            <a:rPr kumimoji="1" lang="ja-JP" altLang="en-US" sz="1050"/>
            <a:t>「一式」は使用しないでください。</a:t>
          </a:r>
        </a:p>
      </xdr:txBody>
    </xdr:sp>
    <xdr:clientData/>
  </xdr:twoCellAnchor>
  <xdr:twoCellAnchor>
    <xdr:from>
      <xdr:col>2</xdr:col>
      <xdr:colOff>514350</xdr:colOff>
      <xdr:row>6</xdr:row>
      <xdr:rowOff>313134</xdr:rowOff>
    </xdr:from>
    <xdr:to>
      <xdr:col>3</xdr:col>
      <xdr:colOff>2009775</xdr:colOff>
      <xdr:row>8</xdr:row>
      <xdr:rowOff>171450</xdr:rowOff>
    </xdr:to>
    <xdr:sp macro="" textlink="">
      <xdr:nvSpPr>
        <xdr:cNvPr id="4" name="吹き出し: 角を丸めた四角形 4">
          <a:extLst>
            <a:ext uri="{FF2B5EF4-FFF2-40B4-BE49-F238E27FC236}">
              <a16:creationId xmlns:a16="http://schemas.microsoft.com/office/drawing/2014/main" id="{A98615ED-2F8E-4171-A30F-B61E38F230F4}"/>
            </a:ext>
          </a:extLst>
        </xdr:cNvPr>
        <xdr:cNvSpPr/>
      </xdr:nvSpPr>
      <xdr:spPr>
        <a:xfrm>
          <a:off x="2409825" y="2246709"/>
          <a:ext cx="3790950" cy="563166"/>
        </a:xfrm>
        <a:prstGeom prst="wedgeRoundRectCallout">
          <a:avLst>
            <a:gd name="adj1" fmla="val 5507"/>
            <a:gd name="adj2" fmla="val -1110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作業内容はできる限り細分化してください。</a:t>
          </a:r>
        </a:p>
      </xdr:txBody>
    </xdr:sp>
    <xdr:clientData/>
  </xdr:twoCellAnchor>
  <xdr:twoCellAnchor>
    <xdr:from>
      <xdr:col>0</xdr:col>
      <xdr:colOff>104775</xdr:colOff>
      <xdr:row>6</xdr:row>
      <xdr:rowOff>300514</xdr:rowOff>
    </xdr:from>
    <xdr:to>
      <xdr:col>1</xdr:col>
      <xdr:colOff>1400175</xdr:colOff>
      <xdr:row>8</xdr:row>
      <xdr:rowOff>228600</xdr:rowOff>
    </xdr:to>
    <xdr:sp macro="" textlink="">
      <xdr:nvSpPr>
        <xdr:cNvPr id="5" name="吹き出し: 角を丸めた四角形 8">
          <a:extLst>
            <a:ext uri="{FF2B5EF4-FFF2-40B4-BE49-F238E27FC236}">
              <a16:creationId xmlns:a16="http://schemas.microsoft.com/office/drawing/2014/main" id="{FC234ED0-5592-49A4-8160-C4B6B25D6E0D}"/>
            </a:ext>
          </a:extLst>
        </xdr:cNvPr>
        <xdr:cNvSpPr/>
      </xdr:nvSpPr>
      <xdr:spPr>
        <a:xfrm>
          <a:off x="104775" y="2234089"/>
          <a:ext cx="1666875" cy="632936"/>
        </a:xfrm>
        <a:prstGeom prst="wedgeRoundRectCallout">
          <a:avLst>
            <a:gd name="adj1" fmla="val 21534"/>
            <a:gd name="adj2" fmla="val -936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en-US" sz="1050"/>
            <a:t>別紙を参考に、最も近いものを選んでください。</a:t>
          </a:r>
        </a:p>
      </xdr:txBody>
    </xdr:sp>
    <xdr:clientData/>
  </xdr:twoCellAnchor>
  <xdr:twoCellAnchor>
    <xdr:from>
      <xdr:col>4</xdr:col>
      <xdr:colOff>19052</xdr:colOff>
      <xdr:row>2</xdr:row>
      <xdr:rowOff>951</xdr:rowOff>
    </xdr:from>
    <xdr:to>
      <xdr:col>4</xdr:col>
      <xdr:colOff>514351</xdr:colOff>
      <xdr:row>8</xdr:row>
      <xdr:rowOff>333375</xdr:rowOff>
    </xdr:to>
    <xdr:sp macro="" textlink="">
      <xdr:nvSpPr>
        <xdr:cNvPr id="6" name="正方形/長方形 5">
          <a:extLst>
            <a:ext uri="{FF2B5EF4-FFF2-40B4-BE49-F238E27FC236}">
              <a16:creationId xmlns:a16="http://schemas.microsoft.com/office/drawing/2014/main" id="{6C631B45-5EAC-4BD2-AB0C-1C8B824CA031}"/>
            </a:ext>
          </a:extLst>
        </xdr:cNvPr>
        <xdr:cNvSpPr/>
      </xdr:nvSpPr>
      <xdr:spPr>
        <a:xfrm>
          <a:off x="6619877" y="677226"/>
          <a:ext cx="495299" cy="229457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38101</xdr:colOff>
      <xdr:row>2</xdr:row>
      <xdr:rowOff>9524</xdr:rowOff>
    </xdr:from>
    <xdr:to>
      <xdr:col>7</xdr:col>
      <xdr:colOff>714375</xdr:colOff>
      <xdr:row>8</xdr:row>
      <xdr:rowOff>333375</xdr:rowOff>
    </xdr:to>
    <xdr:sp macro="" textlink="">
      <xdr:nvSpPr>
        <xdr:cNvPr id="7" name="正方形/長方形 6">
          <a:extLst>
            <a:ext uri="{FF2B5EF4-FFF2-40B4-BE49-F238E27FC236}">
              <a16:creationId xmlns:a16="http://schemas.microsoft.com/office/drawing/2014/main" id="{726D7CD2-F711-4A72-908D-2E12F69416B6}"/>
            </a:ext>
          </a:extLst>
        </xdr:cNvPr>
        <xdr:cNvSpPr/>
      </xdr:nvSpPr>
      <xdr:spPr>
        <a:xfrm>
          <a:off x="7162801" y="685799"/>
          <a:ext cx="2076449" cy="22860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7</xdr:row>
      <xdr:rowOff>61910</xdr:rowOff>
    </xdr:from>
    <xdr:to>
      <xdr:col>8</xdr:col>
      <xdr:colOff>1009651</xdr:colOff>
      <xdr:row>10</xdr:row>
      <xdr:rowOff>133350</xdr:rowOff>
    </xdr:to>
    <xdr:sp macro="" textlink="">
      <xdr:nvSpPr>
        <xdr:cNvPr id="8" name="吹き出し: 角を丸めた四角形 2">
          <a:extLst>
            <a:ext uri="{FF2B5EF4-FFF2-40B4-BE49-F238E27FC236}">
              <a16:creationId xmlns:a16="http://schemas.microsoft.com/office/drawing/2014/main" id="{AF0E919E-7244-454C-AC69-26286E8705D2}"/>
            </a:ext>
          </a:extLst>
        </xdr:cNvPr>
        <xdr:cNvSpPr/>
      </xdr:nvSpPr>
      <xdr:spPr>
        <a:xfrm>
          <a:off x="7267575" y="2347910"/>
          <a:ext cx="2990851" cy="966790"/>
        </a:xfrm>
        <a:prstGeom prst="wedgeRoundRectCallout">
          <a:avLst>
            <a:gd name="adj1" fmla="val -21293"/>
            <a:gd name="adj2" fmla="val -9728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作業量がわかるように作業</a:t>
          </a:r>
          <a:r>
            <a:rPr kumimoji="1" lang="ja-JP" altLang="ja-JP" sz="1050">
              <a:solidFill>
                <a:schemeClr val="lt1"/>
              </a:solidFill>
              <a:effectLst/>
              <a:latin typeface="+mn-lt"/>
              <a:ea typeface="+mn-ea"/>
              <a:cs typeface="+mn-cs"/>
            </a:rPr>
            <a:t>単価</a:t>
          </a:r>
          <a:r>
            <a:rPr kumimoji="1" lang="ja-JP" altLang="en-US" sz="1050">
              <a:solidFill>
                <a:schemeClr val="lt1"/>
              </a:solidFill>
              <a:effectLst/>
              <a:latin typeface="+mn-lt"/>
              <a:ea typeface="+mn-ea"/>
              <a:cs typeface="+mn-cs"/>
            </a:rPr>
            <a:t>と</a:t>
          </a:r>
          <a:r>
            <a:rPr kumimoji="1" lang="ja-JP" altLang="en-US" sz="1050"/>
            <a:t>工数（人月又は人日）を記載してください。</a:t>
          </a:r>
          <a:endParaRPr kumimoji="1" lang="en-US" altLang="ja-JP" sz="1050"/>
        </a:p>
        <a:p>
          <a:pPr algn="l"/>
          <a:r>
            <a:rPr kumimoji="1" lang="ja-JP" altLang="en-US" sz="1050"/>
            <a:t>「一式」は使用しないでください。</a:t>
          </a:r>
        </a:p>
      </xdr:txBody>
    </xdr:sp>
    <xdr:clientData/>
  </xdr:twoCellAnchor>
  <xdr:twoCellAnchor>
    <xdr:from>
      <xdr:col>1</xdr:col>
      <xdr:colOff>1514475</xdr:colOff>
      <xdr:row>2</xdr:row>
      <xdr:rowOff>9525</xdr:rowOff>
    </xdr:from>
    <xdr:to>
      <xdr:col>3</xdr:col>
      <xdr:colOff>2371725</xdr:colOff>
      <xdr:row>15</xdr:row>
      <xdr:rowOff>9526</xdr:rowOff>
    </xdr:to>
    <xdr:sp macro="" textlink="">
      <xdr:nvSpPr>
        <xdr:cNvPr id="9" name="正方形/長方形 8">
          <a:extLst>
            <a:ext uri="{FF2B5EF4-FFF2-40B4-BE49-F238E27FC236}">
              <a16:creationId xmlns:a16="http://schemas.microsoft.com/office/drawing/2014/main" id="{20D58250-9603-4545-9245-585C43A001CB}"/>
            </a:ext>
          </a:extLst>
        </xdr:cNvPr>
        <xdr:cNvSpPr/>
      </xdr:nvSpPr>
      <xdr:spPr>
        <a:xfrm>
          <a:off x="1885950" y="685800"/>
          <a:ext cx="4676775" cy="41052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514350</xdr:colOff>
      <xdr:row>6</xdr:row>
      <xdr:rowOff>313133</xdr:rowOff>
    </xdr:from>
    <xdr:to>
      <xdr:col>3</xdr:col>
      <xdr:colOff>2009775</xdr:colOff>
      <xdr:row>8</xdr:row>
      <xdr:rowOff>238124</xdr:rowOff>
    </xdr:to>
    <xdr:sp macro="" textlink="">
      <xdr:nvSpPr>
        <xdr:cNvPr id="10" name="吹き出し: 角を丸めた四角形 4">
          <a:extLst>
            <a:ext uri="{FF2B5EF4-FFF2-40B4-BE49-F238E27FC236}">
              <a16:creationId xmlns:a16="http://schemas.microsoft.com/office/drawing/2014/main" id="{A98615ED-2F8E-4171-A30F-B61E38F230F4}"/>
            </a:ext>
          </a:extLst>
        </xdr:cNvPr>
        <xdr:cNvSpPr/>
      </xdr:nvSpPr>
      <xdr:spPr>
        <a:xfrm>
          <a:off x="2409825" y="2246708"/>
          <a:ext cx="3790950" cy="629841"/>
        </a:xfrm>
        <a:prstGeom prst="wedgeRoundRectCallout">
          <a:avLst>
            <a:gd name="adj1" fmla="val 5507"/>
            <a:gd name="adj2" fmla="val -1110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作業内容はできる限り細分化してください。</a:t>
          </a:r>
        </a:p>
      </xdr:txBody>
    </xdr:sp>
    <xdr:clientData/>
  </xdr:twoCellAnchor>
  <xdr:twoCellAnchor>
    <xdr:from>
      <xdr:col>0</xdr:col>
      <xdr:colOff>104775</xdr:colOff>
      <xdr:row>6</xdr:row>
      <xdr:rowOff>300514</xdr:rowOff>
    </xdr:from>
    <xdr:to>
      <xdr:col>1</xdr:col>
      <xdr:colOff>1400175</xdr:colOff>
      <xdr:row>9</xdr:row>
      <xdr:rowOff>28575</xdr:rowOff>
    </xdr:to>
    <xdr:sp macro="" textlink="">
      <xdr:nvSpPr>
        <xdr:cNvPr id="11" name="吹き出し: 角を丸めた四角形 8">
          <a:extLst>
            <a:ext uri="{FF2B5EF4-FFF2-40B4-BE49-F238E27FC236}">
              <a16:creationId xmlns:a16="http://schemas.microsoft.com/office/drawing/2014/main" id="{FC234ED0-5592-49A4-8160-C4B6B25D6E0D}"/>
            </a:ext>
          </a:extLst>
        </xdr:cNvPr>
        <xdr:cNvSpPr/>
      </xdr:nvSpPr>
      <xdr:spPr>
        <a:xfrm>
          <a:off x="104775" y="2234089"/>
          <a:ext cx="1666875" cy="785336"/>
        </a:xfrm>
        <a:prstGeom prst="wedgeRoundRectCallout">
          <a:avLst>
            <a:gd name="adj1" fmla="val 21534"/>
            <a:gd name="adj2" fmla="val -9362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en-US" sz="1050"/>
            <a:t>別紙を参考に、最も近いものを選んでください。</a:t>
          </a:r>
        </a:p>
      </xdr:txBody>
    </xdr:sp>
    <xdr:clientData/>
  </xdr:twoCellAnchor>
  <xdr:twoCellAnchor>
    <xdr:from>
      <xdr:col>4</xdr:col>
      <xdr:colOff>19052</xdr:colOff>
      <xdr:row>2</xdr:row>
      <xdr:rowOff>951</xdr:rowOff>
    </xdr:from>
    <xdr:to>
      <xdr:col>4</xdr:col>
      <xdr:colOff>514351</xdr:colOff>
      <xdr:row>8</xdr:row>
      <xdr:rowOff>333375</xdr:rowOff>
    </xdr:to>
    <xdr:sp macro="" textlink="">
      <xdr:nvSpPr>
        <xdr:cNvPr id="12" name="正方形/長方形 11">
          <a:extLst>
            <a:ext uri="{FF2B5EF4-FFF2-40B4-BE49-F238E27FC236}">
              <a16:creationId xmlns:a16="http://schemas.microsoft.com/office/drawing/2014/main" id="{6C631B45-5EAC-4BD2-AB0C-1C8B824CA031}"/>
            </a:ext>
          </a:extLst>
        </xdr:cNvPr>
        <xdr:cNvSpPr/>
      </xdr:nvSpPr>
      <xdr:spPr>
        <a:xfrm>
          <a:off x="6619877" y="677226"/>
          <a:ext cx="495299" cy="229457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1790699</xdr:colOff>
      <xdr:row>10</xdr:row>
      <xdr:rowOff>319086</xdr:rowOff>
    </xdr:from>
    <xdr:to>
      <xdr:col>8</xdr:col>
      <xdr:colOff>333375</xdr:colOff>
      <xdr:row>13</xdr:row>
      <xdr:rowOff>38100</xdr:rowOff>
    </xdr:to>
    <xdr:sp macro="" textlink="">
      <xdr:nvSpPr>
        <xdr:cNvPr id="13" name="吹き出し: 角を丸めた四角形 10">
          <a:extLst>
            <a:ext uri="{FF2B5EF4-FFF2-40B4-BE49-F238E27FC236}">
              <a16:creationId xmlns:a16="http://schemas.microsoft.com/office/drawing/2014/main" id="{F9BAE4AA-F843-42CC-A415-6006707052C8}"/>
            </a:ext>
          </a:extLst>
        </xdr:cNvPr>
        <xdr:cNvSpPr/>
      </xdr:nvSpPr>
      <xdr:spPr>
        <a:xfrm>
          <a:off x="5981699" y="3500436"/>
          <a:ext cx="3600451" cy="776289"/>
        </a:xfrm>
        <a:prstGeom prst="wedgeRoundRectCallout">
          <a:avLst>
            <a:gd name="adj1" fmla="val -27593"/>
            <a:gd name="adj2" fmla="val -243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貴社の技術者ランク</a:t>
          </a:r>
          <a:r>
            <a:rPr kumimoji="1" lang="en-US" altLang="ja-JP" sz="1050"/>
            <a:t>(</a:t>
          </a:r>
          <a:r>
            <a:rPr kumimoji="1" lang="ja-JP" altLang="en-US" sz="1050"/>
            <a:t>技術者のレベルを表す</a:t>
          </a:r>
          <a:r>
            <a:rPr kumimoji="1" lang="en-US" altLang="ja-JP" sz="1050"/>
            <a:t>)</a:t>
          </a:r>
          <a:r>
            <a:rPr kumimoji="1" lang="ja-JP" altLang="en-US" sz="1050"/>
            <a:t>を記載ください。人員単価情報タブの内容と整合を取ってください。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2</xdr:row>
      <xdr:rowOff>9526</xdr:rowOff>
    </xdr:from>
    <xdr:to>
      <xdr:col>3</xdr:col>
      <xdr:colOff>4562475</xdr:colOff>
      <xdr:row>7</xdr:row>
      <xdr:rowOff>409576</xdr:rowOff>
    </xdr:to>
    <xdr:sp macro="" textlink="">
      <xdr:nvSpPr>
        <xdr:cNvPr id="2" name="正方形/長方形 1">
          <a:extLst>
            <a:ext uri="{FF2B5EF4-FFF2-40B4-BE49-F238E27FC236}">
              <a16:creationId xmlns:a16="http://schemas.microsoft.com/office/drawing/2014/main" id="{A42BAF85-5437-4FB2-BE13-A1D5A8503919}"/>
            </a:ext>
          </a:extLst>
        </xdr:cNvPr>
        <xdr:cNvSpPr/>
      </xdr:nvSpPr>
      <xdr:spPr>
        <a:xfrm>
          <a:off x="333375" y="685801"/>
          <a:ext cx="6981825" cy="2419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11</xdr:row>
      <xdr:rowOff>19050</xdr:rowOff>
    </xdr:from>
    <xdr:to>
      <xdr:col>3</xdr:col>
      <xdr:colOff>1428750</xdr:colOff>
      <xdr:row>16</xdr:row>
      <xdr:rowOff>152399</xdr:rowOff>
    </xdr:to>
    <xdr:sp macro="" textlink="">
      <xdr:nvSpPr>
        <xdr:cNvPr id="3" name="吹き出し: 角を丸めた四角形 2">
          <a:extLst>
            <a:ext uri="{FF2B5EF4-FFF2-40B4-BE49-F238E27FC236}">
              <a16:creationId xmlns:a16="http://schemas.microsoft.com/office/drawing/2014/main" id="{5AFA0F76-A6BC-4409-935F-20E77A9C00C6}"/>
            </a:ext>
          </a:extLst>
        </xdr:cNvPr>
        <xdr:cNvSpPr/>
      </xdr:nvSpPr>
      <xdr:spPr>
        <a:xfrm>
          <a:off x="171450" y="3648075"/>
          <a:ext cx="4010025" cy="990599"/>
        </a:xfrm>
        <a:prstGeom prst="wedgeRoundRectCallout">
          <a:avLst>
            <a:gd name="adj1" fmla="val -22885"/>
            <a:gd name="adj2" fmla="val -1169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貴社での技術者のレベルを区別する名称を記入願います。</a:t>
          </a:r>
        </a:p>
        <a:p>
          <a:pPr algn="l"/>
          <a:r>
            <a:rPr kumimoji="1" lang="ja-JP" altLang="en-US" sz="1050"/>
            <a:t>見積明細書タブの技術者ランクには、この技術者ランク表記の記載内容を利用してください。貴社の呼称に合わせて変更してください。</a:t>
          </a:r>
        </a:p>
      </xdr:txBody>
    </xdr:sp>
    <xdr:clientData/>
  </xdr:twoCellAnchor>
  <xdr:twoCellAnchor>
    <xdr:from>
      <xdr:col>4</xdr:col>
      <xdr:colOff>619125</xdr:colOff>
      <xdr:row>15</xdr:row>
      <xdr:rowOff>1</xdr:rowOff>
    </xdr:from>
    <xdr:to>
      <xdr:col>7</xdr:col>
      <xdr:colOff>190500</xdr:colOff>
      <xdr:row>18</xdr:row>
      <xdr:rowOff>152400</xdr:rowOff>
    </xdr:to>
    <xdr:sp macro="" textlink="">
      <xdr:nvSpPr>
        <xdr:cNvPr id="4" name="吹き出し: 角を丸めた四角形 3">
          <a:extLst>
            <a:ext uri="{FF2B5EF4-FFF2-40B4-BE49-F238E27FC236}">
              <a16:creationId xmlns:a16="http://schemas.microsoft.com/office/drawing/2014/main" id="{E86B2859-0EEF-468E-9749-83A7972FD398}"/>
            </a:ext>
          </a:extLst>
        </xdr:cNvPr>
        <xdr:cNvSpPr/>
      </xdr:nvSpPr>
      <xdr:spPr>
        <a:xfrm>
          <a:off x="7972425" y="4314826"/>
          <a:ext cx="2990850" cy="666749"/>
        </a:xfrm>
        <a:prstGeom prst="wedgeRoundRectCallout">
          <a:avLst>
            <a:gd name="adj1" fmla="val 21813"/>
            <a:gd name="adj2" fmla="val -21838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chemeClr val="bg1"/>
              </a:solidFill>
            </a:rPr>
            <a:t>貴</a:t>
          </a:r>
          <a:r>
            <a:rPr kumimoji="1" lang="ja-JP" altLang="en-US" sz="1050"/>
            <a:t>社の技術者ランクが、どのレベルなのかを、なるべく記入願います。</a:t>
          </a:r>
        </a:p>
      </xdr:txBody>
    </xdr:sp>
    <xdr:clientData/>
  </xdr:twoCellAnchor>
  <xdr:twoCellAnchor>
    <xdr:from>
      <xdr:col>3</xdr:col>
      <xdr:colOff>2971800</xdr:colOff>
      <xdr:row>10</xdr:row>
      <xdr:rowOff>114301</xdr:rowOff>
    </xdr:from>
    <xdr:to>
      <xdr:col>4</xdr:col>
      <xdr:colOff>838200</xdr:colOff>
      <xdr:row>14</xdr:row>
      <xdr:rowOff>95250</xdr:rowOff>
    </xdr:to>
    <xdr:sp macro="" textlink="">
      <xdr:nvSpPr>
        <xdr:cNvPr id="5" name="吹き出し: 角を丸めた四角形 4">
          <a:extLst>
            <a:ext uri="{FF2B5EF4-FFF2-40B4-BE49-F238E27FC236}">
              <a16:creationId xmlns:a16="http://schemas.microsoft.com/office/drawing/2014/main" id="{D5B7945D-A5D5-4CA8-8084-8F2431ED6B68}"/>
            </a:ext>
          </a:extLst>
        </xdr:cNvPr>
        <xdr:cNvSpPr/>
      </xdr:nvSpPr>
      <xdr:spPr>
        <a:xfrm>
          <a:off x="5724525" y="3571876"/>
          <a:ext cx="2466975" cy="666749"/>
        </a:xfrm>
        <a:prstGeom prst="wedgeRoundRectCallout">
          <a:avLst>
            <a:gd name="adj1" fmla="val 25764"/>
            <a:gd name="adj2" fmla="val -1098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t>見積書の積算根拠となる人員単価情報の提供をお願いいたします。</a:t>
          </a:r>
        </a:p>
      </xdr:txBody>
    </xdr:sp>
    <xdr:clientData/>
  </xdr:twoCellAnchor>
  <xdr:twoCellAnchor>
    <xdr:from>
      <xdr:col>4</xdr:col>
      <xdr:colOff>28575</xdr:colOff>
      <xdr:row>1</xdr:row>
      <xdr:rowOff>428625</xdr:rowOff>
    </xdr:from>
    <xdr:to>
      <xdr:col>5</xdr:col>
      <xdr:colOff>38100</xdr:colOff>
      <xdr:row>7</xdr:row>
      <xdr:rowOff>381000</xdr:rowOff>
    </xdr:to>
    <xdr:sp macro="" textlink="">
      <xdr:nvSpPr>
        <xdr:cNvPr id="6" name="正方形/長方形 5">
          <a:extLst>
            <a:ext uri="{FF2B5EF4-FFF2-40B4-BE49-F238E27FC236}">
              <a16:creationId xmlns:a16="http://schemas.microsoft.com/office/drawing/2014/main" id="{6BF8A1F8-0A00-4228-84DE-9D98A57C1BB2}"/>
            </a:ext>
          </a:extLst>
        </xdr:cNvPr>
        <xdr:cNvSpPr/>
      </xdr:nvSpPr>
      <xdr:spPr>
        <a:xfrm>
          <a:off x="7381875" y="666750"/>
          <a:ext cx="885825" cy="24098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1</xdr:row>
      <xdr:rowOff>428626</xdr:rowOff>
    </xdr:from>
    <xdr:to>
      <xdr:col>6</xdr:col>
      <xdr:colOff>1657350</xdr:colOff>
      <xdr:row>7</xdr:row>
      <xdr:rowOff>371476</xdr:rowOff>
    </xdr:to>
    <xdr:sp macro="" textlink="">
      <xdr:nvSpPr>
        <xdr:cNvPr id="7" name="正方形/長方形 6">
          <a:extLst>
            <a:ext uri="{FF2B5EF4-FFF2-40B4-BE49-F238E27FC236}">
              <a16:creationId xmlns:a16="http://schemas.microsoft.com/office/drawing/2014/main" id="{5A2CEC76-8821-4FAB-8B27-CFCFE4B0A882}"/>
            </a:ext>
          </a:extLst>
        </xdr:cNvPr>
        <xdr:cNvSpPr/>
      </xdr:nvSpPr>
      <xdr:spPr>
        <a:xfrm>
          <a:off x="9134475" y="666751"/>
          <a:ext cx="1628775" cy="2400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40.11\share\B%20&#24773;&#22577;&#25919;&#31574;&#20418;&#38306;&#20418;\(&#24773;&#22577;&#12475;&#12461;&#12517;&#12522;&#12486;&#12451;&#23550;&#31574;&#25903;&#25588;&#31561;&#26989;&#21209;&#65289;\5_&#35211;&#31309;&#20381;&#38972;&#32232;\&#26368;&#32066;&#26696;\&#35211;&#31309;&#26360;&#32113;&#19968;&#27096;&#24335;&#65288;&#36939;&#29992;&#12539;&#20445;&#23432;&#12539;&#25913;&#20462;&#65289;201809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見積書合計"/>
      <sheetName val="見積明細書"/>
      <sheetName val="人員単価情報"/>
      <sheetName val="（別紙）経費区分"/>
      <sheetName val="見積書合計 (記入例)"/>
      <sheetName val="見積明細書 (記入例)"/>
      <sheetName val="人員単価情報 (記入例)"/>
    </sheetNames>
    <sheetDataSet>
      <sheetData sheetId="0"/>
      <sheetData sheetId="1"/>
      <sheetData sheetId="2"/>
      <sheetData sheetId="3">
        <row r="4">
          <cell r="C4" t="str">
            <v>PM</v>
          </cell>
        </row>
        <row r="5">
          <cell r="C5" t="str">
            <v>SE1</v>
          </cell>
        </row>
        <row r="6">
          <cell r="C6" t="str">
            <v>SE2</v>
          </cell>
        </row>
        <row r="7">
          <cell r="C7" t="str">
            <v>PG</v>
          </cell>
        </row>
        <row r="8">
          <cell r="C8" t="str">
            <v>CE</v>
          </cell>
        </row>
      </sheetData>
      <sheetData sheetId="4"/>
      <sheetData sheetId="5"/>
      <sheetData sheetId="6"/>
      <sheetData sheetId="7">
        <row r="4">
          <cell r="C4" t="str">
            <v>PM</v>
          </cell>
        </row>
        <row r="5">
          <cell r="C5" t="str">
            <v>SE1</v>
          </cell>
        </row>
        <row r="6">
          <cell r="C6" t="str">
            <v>SE2</v>
          </cell>
        </row>
        <row r="7">
          <cell r="C7" t="str">
            <v>PG</v>
          </cell>
        </row>
        <row r="8">
          <cell r="C8" t="str">
            <v>CE</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
  <sheetViews>
    <sheetView tabSelected="1" zoomScale="85" zoomScaleNormal="85" zoomScaleSheetLayoutView="100" workbookViewId="0">
      <selection activeCell="A6" sqref="A6"/>
    </sheetView>
  </sheetViews>
  <sheetFormatPr defaultRowHeight="13.5"/>
  <cols>
    <col min="1" max="1" width="96.5" customWidth="1"/>
  </cols>
  <sheetData>
    <row r="1" spans="1:1">
      <c r="A1" s="43"/>
    </row>
    <row r="2" spans="1:1">
      <c r="A2" t="s">
        <v>81</v>
      </c>
    </row>
    <row r="3" spans="1:1">
      <c r="A3" s="5" t="s">
        <v>79</v>
      </c>
    </row>
    <row r="4" spans="1:1">
      <c r="A4" s="5"/>
    </row>
    <row r="5" spans="1:1" ht="222" customHeight="1">
      <c r="A5" s="44" t="s">
        <v>326</v>
      </c>
    </row>
    <row r="6" spans="1:1" s="20" customFormat="1" ht="345" customHeight="1">
      <c r="A6" s="86" t="s">
        <v>327</v>
      </c>
    </row>
  </sheetData>
  <phoneticPr fontId="2"/>
  <printOptions horizontalCentered="1"/>
  <pageMargins left="0.23622047244094491" right="0.23622047244094491" top="0.59055118110236227" bottom="0.39370078740157483" header="0.31496062992125984" footer="0.31496062992125984"/>
  <pageSetup paperSize="9" orientation="portrait" r:id="rId1"/>
  <headerFooter alignWithMargins="0">
    <oddHeader>&amp;L&amp;9【様式2-1】　見積書統一様式（新規・システム入替）</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9"/>
  <sheetViews>
    <sheetView zoomScaleNormal="100" zoomScaleSheetLayoutView="70" workbookViewId="0">
      <pane ySplit="3" topLeftCell="A4" activePane="bottomLeft" state="frozenSplit"/>
      <selection activeCell="B5" sqref="B5"/>
      <selection pane="bottomLeft" activeCell="B5" sqref="B5"/>
    </sheetView>
  </sheetViews>
  <sheetFormatPr defaultRowHeight="13.5"/>
  <cols>
    <col min="1" max="1" width="4.875" customWidth="1"/>
    <col min="2" max="2" width="20" customWidth="1"/>
    <col min="3" max="3" width="30.125" customWidth="1"/>
    <col min="4" max="4" width="31.625" customWidth="1"/>
    <col min="5" max="5" width="6.875" customWidth="1"/>
    <col min="6" max="6" width="9.25" customWidth="1"/>
    <col min="7" max="7" width="9.125" customWidth="1"/>
    <col min="8" max="8" width="9.5" customWidth="1"/>
    <col min="9" max="9" width="14" customWidth="1"/>
  </cols>
  <sheetData>
    <row r="1" spans="1:9" s="20" customFormat="1" ht="18.75" customHeight="1">
      <c r="A1" s="45" t="s">
        <v>82</v>
      </c>
      <c r="F1" s="115" t="s">
        <v>55</v>
      </c>
      <c r="G1" s="115"/>
      <c r="H1" s="110" t="str">
        <f>'見積書合計 (記入例)'!H4</f>
        <v>2018-XXXXX</v>
      </c>
      <c r="I1" s="111"/>
    </row>
    <row r="2" spans="1:9" ht="34.5" customHeight="1">
      <c r="A2" s="108" t="s">
        <v>194</v>
      </c>
      <c r="B2" s="108"/>
      <c r="C2" s="108"/>
      <c r="D2" s="108"/>
      <c r="E2" s="108"/>
      <c r="F2" s="108"/>
      <c r="G2" s="108"/>
      <c r="H2" s="108"/>
      <c r="I2" s="108"/>
    </row>
    <row r="3" spans="1:9" ht="28.5" customHeight="1">
      <c r="A3" s="21" t="s">
        <v>13</v>
      </c>
      <c r="B3" s="22" t="s">
        <v>52</v>
      </c>
      <c r="C3" s="21" t="s">
        <v>193</v>
      </c>
      <c r="D3" s="21" t="s">
        <v>54</v>
      </c>
      <c r="E3" s="22" t="s">
        <v>66</v>
      </c>
      <c r="F3" s="22" t="s">
        <v>49</v>
      </c>
      <c r="G3" s="22" t="s">
        <v>50</v>
      </c>
      <c r="H3" s="21" t="s">
        <v>48</v>
      </c>
      <c r="I3" s="21" t="s">
        <v>51</v>
      </c>
    </row>
    <row r="4" spans="1:9" ht="27.75" customHeight="1">
      <c r="A4" s="62" t="s">
        <v>152</v>
      </c>
      <c r="B4" s="63" t="s">
        <v>201</v>
      </c>
      <c r="C4" s="65" t="s">
        <v>203</v>
      </c>
      <c r="D4" s="50" t="s">
        <v>224</v>
      </c>
      <c r="E4" s="80" t="s">
        <v>196</v>
      </c>
      <c r="F4" s="66">
        <v>5</v>
      </c>
      <c r="G4" s="50" t="s">
        <v>74</v>
      </c>
      <c r="H4" s="64">
        <v>70000</v>
      </c>
      <c r="I4" s="64">
        <f t="shared" ref="I4:I17" si="0">H4*F4</f>
        <v>350000</v>
      </c>
    </row>
    <row r="5" spans="1:9" ht="27.75" customHeight="1">
      <c r="A5" s="62" t="s">
        <v>155</v>
      </c>
      <c r="B5" s="63" t="s">
        <v>201</v>
      </c>
      <c r="C5" s="65" t="s">
        <v>204</v>
      </c>
      <c r="D5" s="50" t="s">
        <v>225</v>
      </c>
      <c r="E5" s="80" t="s">
        <v>196</v>
      </c>
      <c r="F5" s="66">
        <v>2</v>
      </c>
      <c r="G5" s="50" t="s">
        <v>74</v>
      </c>
      <c r="H5" s="64">
        <v>70000</v>
      </c>
      <c r="I5" s="64">
        <f t="shared" si="0"/>
        <v>140000</v>
      </c>
    </row>
    <row r="6" spans="1:9" ht="27.75" customHeight="1">
      <c r="A6" s="62" t="s">
        <v>157</v>
      </c>
      <c r="B6" s="63" t="s">
        <v>201</v>
      </c>
      <c r="C6" s="65" t="s">
        <v>205</v>
      </c>
      <c r="D6" s="50" t="s">
        <v>226</v>
      </c>
      <c r="E6" s="80" t="s">
        <v>196</v>
      </c>
      <c r="F6" s="66">
        <v>2</v>
      </c>
      <c r="G6" s="50" t="s">
        <v>74</v>
      </c>
      <c r="H6" s="64">
        <v>70000</v>
      </c>
      <c r="I6" s="64">
        <f t="shared" si="0"/>
        <v>140000</v>
      </c>
    </row>
    <row r="7" spans="1:9" ht="27.75" customHeight="1">
      <c r="A7" s="62" t="s">
        <v>206</v>
      </c>
      <c r="B7" s="63" t="s">
        <v>200</v>
      </c>
      <c r="C7" s="65" t="s">
        <v>202</v>
      </c>
      <c r="D7" s="50" t="s">
        <v>227</v>
      </c>
      <c r="E7" s="80" t="s">
        <v>80</v>
      </c>
      <c r="F7" s="66">
        <v>2</v>
      </c>
      <c r="G7" s="50" t="s">
        <v>74</v>
      </c>
      <c r="H7" s="64">
        <v>60000</v>
      </c>
      <c r="I7" s="64">
        <f t="shared" si="0"/>
        <v>120000</v>
      </c>
    </row>
    <row r="8" spans="1:9" ht="27.75" customHeight="1">
      <c r="A8" s="62" t="s">
        <v>195</v>
      </c>
      <c r="B8" s="63" t="s">
        <v>210</v>
      </c>
      <c r="C8" s="65" t="s">
        <v>207</v>
      </c>
      <c r="D8" s="50" t="s">
        <v>230</v>
      </c>
      <c r="E8" s="80" t="s">
        <v>218</v>
      </c>
      <c r="F8" s="66">
        <v>2</v>
      </c>
      <c r="G8" s="50" t="s">
        <v>74</v>
      </c>
      <c r="H8" s="64">
        <v>50000</v>
      </c>
      <c r="I8" s="64">
        <f t="shared" si="0"/>
        <v>100000</v>
      </c>
    </row>
    <row r="9" spans="1:9" ht="27.75" customHeight="1">
      <c r="A9" s="62" t="s">
        <v>160</v>
      </c>
      <c r="B9" s="26" t="s">
        <v>210</v>
      </c>
      <c r="C9" s="65" t="s">
        <v>231</v>
      </c>
      <c r="D9" s="50" t="s">
        <v>232</v>
      </c>
      <c r="E9" s="80" t="s">
        <v>219</v>
      </c>
      <c r="F9" s="66">
        <v>5</v>
      </c>
      <c r="G9" s="50" t="s">
        <v>74</v>
      </c>
      <c r="H9" s="64">
        <v>50000</v>
      </c>
      <c r="I9" s="64">
        <f t="shared" si="0"/>
        <v>250000</v>
      </c>
    </row>
    <row r="10" spans="1:9" ht="27.75" customHeight="1">
      <c r="A10" s="62" t="s">
        <v>161</v>
      </c>
      <c r="B10" s="26" t="s">
        <v>209</v>
      </c>
      <c r="C10" s="65" t="s">
        <v>228</v>
      </c>
      <c r="D10" s="50" t="s">
        <v>233</v>
      </c>
      <c r="E10" s="80" t="s">
        <v>218</v>
      </c>
      <c r="F10" s="66">
        <v>2</v>
      </c>
      <c r="G10" s="50" t="s">
        <v>74</v>
      </c>
      <c r="H10" s="64">
        <v>50000</v>
      </c>
      <c r="I10" s="64">
        <f t="shared" si="0"/>
        <v>100000</v>
      </c>
    </row>
    <row r="11" spans="1:9" ht="27.75" customHeight="1">
      <c r="A11" s="62" t="s">
        <v>154</v>
      </c>
      <c r="B11" s="26" t="s">
        <v>208</v>
      </c>
      <c r="C11" s="65" t="s">
        <v>229</v>
      </c>
      <c r="D11" s="50" t="s">
        <v>234</v>
      </c>
      <c r="E11" s="80" t="s">
        <v>218</v>
      </c>
      <c r="F11" s="66">
        <v>2</v>
      </c>
      <c r="G11" s="50" t="s">
        <v>74</v>
      </c>
      <c r="H11" s="64">
        <v>50000</v>
      </c>
      <c r="I11" s="64">
        <f t="shared" si="0"/>
        <v>100000</v>
      </c>
    </row>
    <row r="12" spans="1:9" ht="27.75" customHeight="1">
      <c r="A12" s="62" t="s">
        <v>163</v>
      </c>
      <c r="B12" s="26" t="s">
        <v>208</v>
      </c>
      <c r="C12" s="48" t="s">
        <v>214</v>
      </c>
      <c r="D12" s="50" t="s">
        <v>235</v>
      </c>
      <c r="E12" s="80" t="s">
        <v>80</v>
      </c>
      <c r="F12" s="66">
        <v>1</v>
      </c>
      <c r="G12" s="50" t="s">
        <v>74</v>
      </c>
      <c r="H12" s="64">
        <v>60000</v>
      </c>
      <c r="I12" s="64">
        <f t="shared" si="0"/>
        <v>60000</v>
      </c>
    </row>
    <row r="13" spans="1:9" ht="27.75" customHeight="1">
      <c r="A13" s="62" t="s">
        <v>164</v>
      </c>
      <c r="B13" s="26" t="s">
        <v>208</v>
      </c>
      <c r="C13" s="48" t="s">
        <v>215</v>
      </c>
      <c r="D13" s="50" t="s">
        <v>236</v>
      </c>
      <c r="E13" s="80" t="s">
        <v>80</v>
      </c>
      <c r="F13" s="66">
        <v>1</v>
      </c>
      <c r="G13" s="50" t="s">
        <v>74</v>
      </c>
      <c r="H13" s="64">
        <v>60000</v>
      </c>
      <c r="I13" s="64">
        <f t="shared" si="0"/>
        <v>60000</v>
      </c>
    </row>
    <row r="14" spans="1:9" ht="27.75" customHeight="1">
      <c r="A14" s="62" t="s">
        <v>165</v>
      </c>
      <c r="B14" s="26" t="s">
        <v>200</v>
      </c>
      <c r="C14" s="48" t="s">
        <v>216</v>
      </c>
      <c r="D14" s="50" t="s">
        <v>237</v>
      </c>
      <c r="E14" s="80" t="s">
        <v>218</v>
      </c>
      <c r="F14" s="66">
        <v>2</v>
      </c>
      <c r="G14" s="50" t="s">
        <v>74</v>
      </c>
      <c r="H14" s="64">
        <v>50000</v>
      </c>
      <c r="I14" s="64">
        <f t="shared" si="0"/>
        <v>100000</v>
      </c>
    </row>
    <row r="15" spans="1:9" ht="27.75" customHeight="1">
      <c r="A15" s="62" t="s">
        <v>103</v>
      </c>
      <c r="B15" s="26"/>
      <c r="C15" s="48"/>
      <c r="D15" s="50"/>
      <c r="E15" s="80"/>
      <c r="F15" s="66"/>
      <c r="G15" s="50"/>
      <c r="H15" s="64"/>
      <c r="I15" s="64">
        <f t="shared" si="0"/>
        <v>0</v>
      </c>
    </row>
    <row r="16" spans="1:9" ht="27.75" customHeight="1">
      <c r="A16" s="62" t="s">
        <v>104</v>
      </c>
      <c r="B16" s="26"/>
      <c r="C16" s="48"/>
      <c r="D16" s="50"/>
      <c r="E16" s="80"/>
      <c r="F16" s="66"/>
      <c r="G16" s="50"/>
      <c r="H16" s="64"/>
      <c r="I16" s="64">
        <f t="shared" si="0"/>
        <v>0</v>
      </c>
    </row>
    <row r="17" spans="1:9" ht="27.75" customHeight="1">
      <c r="A17" s="62" t="s">
        <v>105</v>
      </c>
      <c r="B17" s="26"/>
      <c r="C17" s="48"/>
      <c r="D17" s="50"/>
      <c r="E17" s="80"/>
      <c r="F17" s="66"/>
      <c r="G17" s="50"/>
      <c r="H17" s="64"/>
      <c r="I17" s="64">
        <f t="shared" si="0"/>
        <v>0</v>
      </c>
    </row>
    <row r="18" spans="1:9" ht="26.25" customHeight="1">
      <c r="B18" s="109"/>
      <c r="C18" s="109"/>
      <c r="D18" s="81"/>
      <c r="E18" s="112" t="s">
        <v>65</v>
      </c>
      <c r="F18" s="113"/>
      <c r="G18" s="113"/>
      <c r="H18" s="114"/>
      <c r="I18" s="31">
        <f>SUM(I4:I17)</f>
        <v>1520000</v>
      </c>
    </row>
    <row r="19" spans="1:9" ht="12.75" customHeight="1"/>
  </sheetData>
  <mergeCells count="5">
    <mergeCell ref="F1:G1"/>
    <mergeCell ref="H1:I1"/>
    <mergeCell ref="A2:I2"/>
    <mergeCell ref="B18:C18"/>
    <mergeCell ref="E18:H18"/>
  </mergeCells>
  <phoneticPr fontId="2"/>
  <dataValidations count="3">
    <dataValidation type="list" allowBlank="1" showInputMessage="1" showErrorMessage="1" sqref="B4:B17">
      <formula1>" 選択してください,(ア) 調査研究等経費,(イ) 設計経費,(ウ) 開発経費,(エ) 据付調整経費,(オ) テスト経費,(カ) 移行経費,(キ) 廃棄経費,(ク) プロジェクト支援経費,(ケ) 施設整備等経費,(シ) その他整備経費"</formula1>
    </dataValidation>
    <dataValidation type="list" allowBlank="1" showInputMessage="1" showErrorMessage="1" sqref="E4:E17">
      <formula1>技術者ランク</formula1>
    </dataValidation>
    <dataValidation type="list" allowBlank="1" showInputMessage="1" showErrorMessage="1" sqref="G4:G17">
      <formula1>"---「一式」使用不可---,人日,人月,個"</formula1>
    </dataValidation>
  </dataValidations>
  <printOptions horizontalCentered="1"/>
  <pageMargins left="0.23622047244094491" right="0.23622047244094491" top="0.59055118110236227" bottom="0.39370078740157483" header="0.31496062992125984" footer="0.31496062992125984"/>
  <pageSetup paperSize="9" orientation="landscape" r:id="rId1"/>
  <headerFooter alignWithMargins="0">
    <oddHeader>&amp;L&amp;9【様式2-1】　見積書統一様式（新規・システム入替）</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2"/>
  <sheetViews>
    <sheetView zoomScaleNormal="100" zoomScaleSheetLayoutView="70" workbookViewId="0">
      <pane ySplit="3" topLeftCell="A4" activePane="bottomLeft" state="frozenSplit"/>
      <selection activeCell="B5" sqref="B5"/>
      <selection pane="bottomLeft" activeCell="B5" sqref="B5"/>
    </sheetView>
  </sheetViews>
  <sheetFormatPr defaultRowHeight="13.5"/>
  <cols>
    <col min="1" max="1" width="4.875" customWidth="1"/>
    <col min="2" max="2" width="20" customWidth="1"/>
    <col min="3" max="3" width="30.125" customWidth="1"/>
    <col min="4" max="4" width="31.625" customWidth="1"/>
    <col min="5" max="5" width="6.875" customWidth="1"/>
    <col min="6" max="6" width="9.25" customWidth="1"/>
    <col min="7" max="7" width="9.125" customWidth="1"/>
    <col min="8" max="8" width="9.5" customWidth="1"/>
    <col min="9" max="9" width="14" customWidth="1"/>
  </cols>
  <sheetData>
    <row r="1" spans="1:9" s="20" customFormat="1" ht="18.75" customHeight="1">
      <c r="A1" s="45" t="s">
        <v>82</v>
      </c>
      <c r="F1" s="115" t="s">
        <v>55</v>
      </c>
      <c r="G1" s="115"/>
      <c r="H1" s="110" t="str">
        <f>'見積書合計 (記入例)'!H4</f>
        <v>2018-XXXXX</v>
      </c>
      <c r="I1" s="111"/>
    </row>
    <row r="2" spans="1:9" ht="34.5" customHeight="1">
      <c r="A2" s="108" t="s">
        <v>239</v>
      </c>
      <c r="B2" s="108"/>
      <c r="C2" s="108"/>
      <c r="D2" s="108"/>
      <c r="E2" s="108"/>
      <c r="F2" s="108"/>
      <c r="G2" s="108"/>
      <c r="H2" s="108"/>
      <c r="I2" s="108"/>
    </row>
    <row r="3" spans="1:9" ht="28.5" customHeight="1">
      <c r="A3" s="21" t="s">
        <v>13</v>
      </c>
      <c r="B3" s="22" t="s">
        <v>52</v>
      </c>
      <c r="C3" s="21" t="s">
        <v>193</v>
      </c>
      <c r="D3" s="21" t="s">
        <v>54</v>
      </c>
      <c r="E3" s="22" t="s">
        <v>66</v>
      </c>
      <c r="F3" s="22" t="s">
        <v>49</v>
      </c>
      <c r="G3" s="22" t="s">
        <v>50</v>
      </c>
      <c r="H3" s="21" t="s">
        <v>48</v>
      </c>
      <c r="I3" s="21" t="s">
        <v>51</v>
      </c>
    </row>
    <row r="4" spans="1:9" ht="15" customHeight="1">
      <c r="A4" s="23" t="s">
        <v>75</v>
      </c>
      <c r="B4" s="24"/>
      <c r="C4" s="24"/>
      <c r="D4" s="24"/>
      <c r="E4" s="24"/>
      <c r="F4" s="24"/>
      <c r="G4" s="24"/>
      <c r="H4" s="24"/>
      <c r="I4" s="25"/>
    </row>
    <row r="5" spans="1:9" ht="27.75" customHeight="1">
      <c r="A5" s="29" t="s">
        <v>56</v>
      </c>
      <c r="B5" s="50" t="s">
        <v>240</v>
      </c>
      <c r="C5" s="85" t="s">
        <v>86</v>
      </c>
      <c r="D5" s="50" t="s">
        <v>250</v>
      </c>
      <c r="E5" s="80" t="s">
        <v>80</v>
      </c>
      <c r="F5" s="66">
        <v>1.1499999999999999</v>
      </c>
      <c r="G5" s="50" t="s">
        <v>74</v>
      </c>
      <c r="H5" s="64">
        <v>60000</v>
      </c>
      <c r="I5" s="64">
        <f t="shared" ref="I5:I13" si="0">H5*F5</f>
        <v>69000</v>
      </c>
    </row>
    <row r="6" spans="1:9" ht="27.75" customHeight="1">
      <c r="A6" s="29" t="s">
        <v>241</v>
      </c>
      <c r="B6" s="50" t="s">
        <v>242</v>
      </c>
      <c r="C6" s="85" t="s">
        <v>87</v>
      </c>
      <c r="D6" s="50" t="s">
        <v>251</v>
      </c>
      <c r="E6" s="80" t="s">
        <v>80</v>
      </c>
      <c r="F6" s="66">
        <v>10</v>
      </c>
      <c r="G6" s="50" t="s">
        <v>74</v>
      </c>
      <c r="H6" s="64">
        <v>60000</v>
      </c>
      <c r="I6" s="64">
        <f t="shared" si="0"/>
        <v>600000</v>
      </c>
    </row>
    <row r="7" spans="1:9" ht="27.75" customHeight="1">
      <c r="A7" s="29" t="s">
        <v>57</v>
      </c>
      <c r="B7" s="50"/>
      <c r="C7" s="85"/>
      <c r="D7" s="50"/>
      <c r="E7" s="80"/>
      <c r="F7" s="66"/>
      <c r="G7" s="50"/>
      <c r="H7" s="64"/>
      <c r="I7" s="64">
        <f t="shared" si="0"/>
        <v>0</v>
      </c>
    </row>
    <row r="8" spans="1:9" ht="27.75" customHeight="1">
      <c r="A8" s="29" t="s">
        <v>58</v>
      </c>
      <c r="B8" s="50"/>
      <c r="C8" s="85"/>
      <c r="D8" s="50"/>
      <c r="E8" s="80"/>
      <c r="F8" s="66"/>
      <c r="G8" s="50"/>
      <c r="H8" s="64"/>
      <c r="I8" s="64">
        <f t="shared" si="0"/>
        <v>0</v>
      </c>
    </row>
    <row r="9" spans="1:9" ht="27.75" customHeight="1">
      <c r="A9" s="29" t="s">
        <v>59</v>
      </c>
      <c r="B9" s="50"/>
      <c r="C9" s="85"/>
      <c r="D9" s="50"/>
      <c r="E9" s="80"/>
      <c r="F9" s="66"/>
      <c r="G9" s="50"/>
      <c r="H9" s="64"/>
      <c r="I9" s="64">
        <f t="shared" si="0"/>
        <v>0</v>
      </c>
    </row>
    <row r="10" spans="1:9" s="2" customFormat="1" ht="15" customHeight="1">
      <c r="A10" s="23" t="s">
        <v>76</v>
      </c>
      <c r="B10" s="49"/>
      <c r="C10" s="24"/>
      <c r="D10" s="49"/>
      <c r="E10" s="24"/>
      <c r="F10" s="24"/>
      <c r="G10" s="24"/>
      <c r="H10" s="24"/>
      <c r="I10" s="25"/>
    </row>
    <row r="11" spans="1:9" ht="27.75" customHeight="1">
      <c r="A11" s="29" t="s">
        <v>60</v>
      </c>
      <c r="B11" s="50" t="s">
        <v>243</v>
      </c>
      <c r="C11" s="65" t="s">
        <v>254</v>
      </c>
      <c r="D11" s="50" t="s">
        <v>255</v>
      </c>
      <c r="E11" s="84"/>
      <c r="F11" s="66">
        <v>2</v>
      </c>
      <c r="G11" s="50" t="s">
        <v>78</v>
      </c>
      <c r="H11" s="64">
        <v>100000</v>
      </c>
      <c r="I11" s="64">
        <f t="shared" si="0"/>
        <v>200000</v>
      </c>
    </row>
    <row r="12" spans="1:9" ht="27.75" customHeight="1">
      <c r="A12" s="29" t="s">
        <v>244</v>
      </c>
      <c r="B12" s="50"/>
      <c r="C12" s="65"/>
      <c r="D12" s="50"/>
      <c r="E12" s="84"/>
      <c r="F12" s="66"/>
      <c r="G12" s="50"/>
      <c r="H12" s="64"/>
      <c r="I12" s="64"/>
    </row>
    <row r="13" spans="1:9" ht="27.75" customHeight="1">
      <c r="A13" s="29" t="s">
        <v>61</v>
      </c>
      <c r="B13" s="50"/>
      <c r="C13" s="85"/>
      <c r="D13" s="50"/>
      <c r="E13" s="84"/>
      <c r="F13" s="66"/>
      <c r="G13" s="50"/>
      <c r="H13" s="64"/>
      <c r="I13" s="64">
        <f t="shared" si="0"/>
        <v>0</v>
      </c>
    </row>
    <row r="14" spans="1:9" s="2" customFormat="1" ht="15" customHeight="1">
      <c r="A14" s="23" t="s">
        <v>77</v>
      </c>
      <c r="B14" s="49"/>
      <c r="C14" s="24"/>
      <c r="D14" s="49"/>
      <c r="E14" s="24"/>
      <c r="F14" s="24"/>
      <c r="G14" s="24"/>
      <c r="H14" s="24"/>
      <c r="I14" s="25"/>
    </row>
    <row r="15" spans="1:9" ht="27.75" customHeight="1">
      <c r="A15" s="29" t="s">
        <v>62</v>
      </c>
      <c r="B15" s="50" t="s">
        <v>249</v>
      </c>
      <c r="C15" s="85" t="s">
        <v>252</v>
      </c>
      <c r="D15" s="50" t="s">
        <v>253</v>
      </c>
      <c r="E15" s="84"/>
      <c r="F15" s="66">
        <v>1</v>
      </c>
      <c r="G15" s="50" t="s">
        <v>78</v>
      </c>
      <c r="H15" s="64">
        <v>300000</v>
      </c>
      <c r="I15" s="64">
        <f t="shared" ref="I15:I17" si="1">H15*F15</f>
        <v>300000</v>
      </c>
    </row>
    <row r="16" spans="1:9" ht="27.75" customHeight="1">
      <c r="A16" s="29" t="s">
        <v>245</v>
      </c>
      <c r="B16" s="50"/>
      <c r="C16" s="85"/>
      <c r="D16" s="50"/>
      <c r="E16" s="84"/>
      <c r="F16" s="66"/>
      <c r="G16" s="50"/>
      <c r="H16" s="64"/>
      <c r="I16" s="64">
        <f t="shared" si="1"/>
        <v>0</v>
      </c>
    </row>
    <row r="17" spans="1:9" ht="27.75" customHeight="1">
      <c r="A17" s="29" t="s">
        <v>63</v>
      </c>
      <c r="B17" s="50"/>
      <c r="C17" s="85"/>
      <c r="D17" s="50"/>
      <c r="E17" s="84"/>
      <c r="F17" s="66"/>
      <c r="G17" s="50"/>
      <c r="H17" s="64"/>
      <c r="I17" s="64">
        <f t="shared" si="1"/>
        <v>0</v>
      </c>
    </row>
    <row r="18" spans="1:9" s="2" customFormat="1" ht="15" customHeight="1">
      <c r="A18" s="23" t="s">
        <v>53</v>
      </c>
      <c r="B18" s="49"/>
      <c r="C18" s="24"/>
      <c r="D18" s="49"/>
      <c r="E18" s="24"/>
      <c r="F18" s="24"/>
      <c r="G18" s="24"/>
      <c r="H18" s="24"/>
      <c r="I18" s="25"/>
    </row>
    <row r="19" spans="1:9" ht="27.75" customHeight="1">
      <c r="A19" s="29" t="s">
        <v>64</v>
      </c>
      <c r="B19" s="50"/>
      <c r="C19" s="85"/>
      <c r="D19" s="50"/>
      <c r="E19" s="84"/>
      <c r="F19" s="66"/>
      <c r="G19" s="50"/>
      <c r="H19" s="64"/>
      <c r="I19" s="64">
        <f t="shared" ref="I19:I21" si="2">H19*F19</f>
        <v>0</v>
      </c>
    </row>
    <row r="20" spans="1:9" ht="27.75" customHeight="1">
      <c r="A20" s="29" t="s">
        <v>246</v>
      </c>
      <c r="B20" s="50"/>
      <c r="C20" s="85"/>
      <c r="D20" s="50"/>
      <c r="E20" s="84"/>
      <c r="F20" s="66"/>
      <c r="G20" s="50"/>
      <c r="H20" s="64"/>
      <c r="I20" s="64">
        <f t="shared" si="2"/>
        <v>0</v>
      </c>
    </row>
    <row r="21" spans="1:9" ht="27.75" customHeight="1">
      <c r="A21" s="29" t="s">
        <v>247</v>
      </c>
      <c r="B21" s="50"/>
      <c r="C21" s="85"/>
      <c r="D21" s="50"/>
      <c r="E21" s="84"/>
      <c r="F21" s="66"/>
      <c r="G21" s="50"/>
      <c r="H21" s="64"/>
      <c r="I21" s="64">
        <f t="shared" si="2"/>
        <v>0</v>
      </c>
    </row>
    <row r="22" spans="1:9" ht="26.25" customHeight="1">
      <c r="B22" s="109"/>
      <c r="C22" s="109"/>
      <c r="D22" s="74"/>
      <c r="E22" s="116" t="s">
        <v>248</v>
      </c>
      <c r="F22" s="116"/>
      <c r="G22" s="116"/>
      <c r="H22" s="116"/>
      <c r="I22" s="31">
        <f>SUM(I4:I21)</f>
        <v>1169000</v>
      </c>
    </row>
  </sheetData>
  <mergeCells count="5">
    <mergeCell ref="F1:G1"/>
    <mergeCell ref="H1:I1"/>
    <mergeCell ref="A2:I2"/>
    <mergeCell ref="B22:C22"/>
    <mergeCell ref="E22:H22"/>
  </mergeCells>
  <phoneticPr fontId="2"/>
  <dataValidations count="4">
    <dataValidation type="list" allowBlank="1" showInputMessage="1" showErrorMessage="1" sqref="G11:G13 G15:G17 G19:G21">
      <formula1>"---「一式」使用不可---,個"</formula1>
    </dataValidation>
    <dataValidation type="list" allowBlank="1" showInputMessage="1" showErrorMessage="1" sqref="E5:E9">
      <formula1>技術者ランク例</formula1>
    </dataValidation>
    <dataValidation type="list" allowBlank="1" showInputMessage="1" showErrorMessage="1" sqref="B19:B21 B15:B17 B11:B13 B5:B9">
      <formula1>" 選択してください,(ア) システム運用経費,(イ) 業務運用支援経費,(ウ) 操作研修等経費,(エ) ヘルプデスク経費,(オ) コールセンター経費,(カ) アプリケーション保守経費,(キ) ハードウェア保守経費,(ク) ソフトウェア保守経費,(ケ) 監査経費,(コ) 情報セキュリティ検査経費,(サ) ハードウェア借料,(シ) ソフトウェア借料,(ス) サービス利用料,(セ) 通信回線料,(ソ) 施設利用等経費,(タ) その他運用等経費"</formula1>
    </dataValidation>
    <dataValidation type="list" allowBlank="1" showInputMessage="1" showErrorMessage="1" sqref="G5:G9">
      <formula1>"---「一式」使用不可---,人日,人月,個"</formula1>
    </dataValidation>
  </dataValidations>
  <printOptions horizontalCentered="1"/>
  <pageMargins left="0.23622047244094491" right="0.23622047244094491" top="0.59055118110236227" bottom="0.39370078740157483" header="0.31496062992125984" footer="0.31496062992125984"/>
  <pageSetup paperSize="9" orientation="landscape" r:id="rId1"/>
  <headerFooter alignWithMargins="0">
    <oddHeader>&amp;L&amp;9【様式2-1】　見積書統一様式（新規・システム入替）</oddHead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8"/>
  <sheetViews>
    <sheetView zoomScaleNormal="100" zoomScaleSheetLayoutView="55" workbookViewId="0">
      <selection activeCell="B5" sqref="B5"/>
    </sheetView>
  </sheetViews>
  <sheetFormatPr defaultRowHeight="13.5"/>
  <cols>
    <col min="1" max="1" width="4" customWidth="1"/>
    <col min="2" max="2" width="21.5" customWidth="1"/>
    <col min="3" max="3" width="10.625" customWidth="1"/>
    <col min="4" max="4" width="60.375" customWidth="1"/>
    <col min="5" max="6" width="11.5" customWidth="1"/>
    <col min="7" max="7" width="21.875" customWidth="1"/>
  </cols>
  <sheetData>
    <row r="1" spans="1:9" s="20" customFormat="1" ht="18.75" customHeight="1">
      <c r="A1" s="45" t="s">
        <v>82</v>
      </c>
      <c r="F1" s="51" t="s">
        <v>55</v>
      </c>
      <c r="G1" s="51" t="str">
        <f>'見積書合計 (記入例)'!H4</f>
        <v>2018-XXXXX</v>
      </c>
      <c r="H1" s="46"/>
      <c r="I1" s="47"/>
    </row>
    <row r="2" spans="1:9" ht="34.5" customHeight="1" thickBot="1">
      <c r="A2" s="117" t="s">
        <v>83</v>
      </c>
      <c r="B2" s="117"/>
      <c r="C2" s="117"/>
      <c r="D2" s="117"/>
      <c r="E2" s="117"/>
      <c r="F2" s="117"/>
      <c r="G2" s="117"/>
      <c r="H2" s="52"/>
      <c r="I2" s="52"/>
    </row>
    <row r="3" spans="1:9" ht="27">
      <c r="A3" s="14" t="s">
        <v>13</v>
      </c>
      <c r="B3" s="15" t="s">
        <v>29</v>
      </c>
      <c r="C3" s="16" t="s">
        <v>45</v>
      </c>
      <c r="D3" s="15" t="s">
        <v>30</v>
      </c>
      <c r="E3" s="16" t="s">
        <v>47</v>
      </c>
      <c r="F3" s="16" t="s">
        <v>43</v>
      </c>
      <c r="G3" s="17" t="s">
        <v>46</v>
      </c>
    </row>
    <row r="4" spans="1:9" ht="33" customHeight="1">
      <c r="A4" s="37" t="s">
        <v>17</v>
      </c>
      <c r="B4" s="27" t="s">
        <v>31</v>
      </c>
      <c r="C4" s="42" t="s">
        <v>38</v>
      </c>
      <c r="D4" s="41" t="s">
        <v>70</v>
      </c>
      <c r="E4" s="38">
        <v>70000</v>
      </c>
      <c r="F4" s="38">
        <f>E4*20</f>
        <v>1400000</v>
      </c>
      <c r="G4" s="39"/>
    </row>
    <row r="5" spans="1:9" ht="33" customHeight="1">
      <c r="A5" s="37" t="s">
        <v>18</v>
      </c>
      <c r="B5" s="27" t="s">
        <v>35</v>
      </c>
      <c r="C5" s="42" t="s">
        <v>37</v>
      </c>
      <c r="D5" s="41" t="s">
        <v>71</v>
      </c>
      <c r="E5" s="38">
        <v>60000</v>
      </c>
      <c r="F5" s="38">
        <f t="shared" ref="F5:F8" si="0">E5*20</f>
        <v>1200000</v>
      </c>
      <c r="G5" s="40"/>
    </row>
    <row r="6" spans="1:9" ht="33" customHeight="1">
      <c r="A6" s="37" t="s">
        <v>19</v>
      </c>
      <c r="B6" s="27" t="s">
        <v>36</v>
      </c>
      <c r="C6" s="42" t="s">
        <v>39</v>
      </c>
      <c r="D6" s="41" t="s">
        <v>72</v>
      </c>
      <c r="E6" s="38">
        <v>50000</v>
      </c>
      <c r="F6" s="38">
        <f t="shared" si="0"/>
        <v>1000000</v>
      </c>
      <c r="G6" s="40"/>
    </row>
    <row r="7" spans="1:9" ht="33" customHeight="1">
      <c r="A7" s="37" t="s">
        <v>42</v>
      </c>
      <c r="B7" s="27" t="s">
        <v>40</v>
      </c>
      <c r="C7" s="42" t="s">
        <v>41</v>
      </c>
      <c r="D7" s="41" t="s">
        <v>73</v>
      </c>
      <c r="E7" s="38">
        <v>50000</v>
      </c>
      <c r="F7" s="38">
        <f t="shared" si="0"/>
        <v>1000000</v>
      </c>
      <c r="G7" s="40"/>
    </row>
    <row r="8" spans="1:9" ht="33" customHeight="1">
      <c r="A8" s="37" t="s">
        <v>21</v>
      </c>
      <c r="B8" s="27" t="s">
        <v>67</v>
      </c>
      <c r="C8" s="42" t="s">
        <v>68</v>
      </c>
      <c r="D8" s="41" t="s">
        <v>69</v>
      </c>
      <c r="E8" s="38">
        <v>50000</v>
      </c>
      <c r="F8" s="38">
        <f t="shared" si="0"/>
        <v>1000000</v>
      </c>
      <c r="G8" s="40"/>
    </row>
  </sheetData>
  <mergeCells count="1">
    <mergeCell ref="A2:G2"/>
  </mergeCells>
  <phoneticPr fontId="2"/>
  <printOptions horizontalCentered="1"/>
  <pageMargins left="0.23622047244094491" right="0.23622047244094491" top="0.59055118110236227" bottom="0.39370078740157483" header="0.31496062992125984" footer="0.31496062992125984"/>
  <pageSetup paperSize="9" scale="97" orientation="landscape" r:id="rId1"/>
  <headerFooter alignWithMargins="0">
    <oddHeader>&amp;L&amp;9【様式2-1】　見積書統一様式（新規・システム入替）</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9"/>
  <sheetViews>
    <sheetView showGridLines="0" showZeros="0" topLeftCell="A4" zoomScaleNormal="100" zoomScaleSheetLayoutView="100" workbookViewId="0">
      <selection activeCell="B5" sqref="B5"/>
    </sheetView>
  </sheetViews>
  <sheetFormatPr defaultRowHeight="13.5"/>
  <cols>
    <col min="2" max="2" width="4.25" customWidth="1"/>
    <col min="3" max="3" width="14.125" customWidth="1"/>
    <col min="4" max="4" width="22" customWidth="1"/>
    <col min="5" max="5" width="27.5" customWidth="1"/>
    <col min="6" max="6" width="15.25" customWidth="1"/>
    <col min="8" max="8" width="26.625" customWidth="1"/>
  </cols>
  <sheetData>
    <row r="1" spans="2:10">
      <c r="B1" s="2"/>
      <c r="G1" s="5" t="s">
        <v>0</v>
      </c>
      <c r="H1" s="36"/>
    </row>
    <row r="2" spans="2:10" ht="14.25" thickBot="1">
      <c r="G2" s="5" t="s">
        <v>8</v>
      </c>
      <c r="H2" s="36"/>
    </row>
    <row r="3" spans="2:10">
      <c r="H3" s="4" t="s">
        <v>1</v>
      </c>
    </row>
    <row r="4" spans="2:10" ht="14.25" thickBot="1">
      <c r="H4" s="3"/>
    </row>
    <row r="5" spans="2:10">
      <c r="E5" s="104" t="s">
        <v>9</v>
      </c>
      <c r="F5" s="104"/>
    </row>
    <row r="6" spans="2:10" ht="14.25" thickBot="1">
      <c r="B6" s="1"/>
      <c r="E6" s="105"/>
      <c r="F6" s="105"/>
    </row>
    <row r="7" spans="2:10" ht="14.25" thickTop="1"/>
    <row r="8" spans="2:10" ht="14.25">
      <c r="C8" s="32" t="s">
        <v>79</v>
      </c>
      <c r="D8" s="32" t="s">
        <v>10</v>
      </c>
    </row>
    <row r="9" spans="2:10" ht="21" customHeight="1">
      <c r="F9" s="6" t="s">
        <v>2</v>
      </c>
      <c r="G9" s="102"/>
      <c r="H9" s="102"/>
    </row>
    <row r="10" spans="2:10">
      <c r="F10" s="6" t="s">
        <v>3</v>
      </c>
      <c r="G10" s="98"/>
      <c r="H10" s="98"/>
    </row>
    <row r="11" spans="2:10">
      <c r="F11" s="6" t="s">
        <v>6</v>
      </c>
      <c r="G11" s="98"/>
      <c r="H11" s="98"/>
      <c r="J11" s="6"/>
    </row>
    <row r="12" spans="2:10">
      <c r="F12" s="6" t="s">
        <v>4</v>
      </c>
      <c r="G12" s="98"/>
      <c r="H12" s="98"/>
      <c r="J12" s="6"/>
    </row>
    <row r="13" spans="2:10">
      <c r="F13" s="6" t="s">
        <v>5</v>
      </c>
      <c r="G13" s="98" t="s">
        <v>89</v>
      </c>
      <c r="H13" s="98"/>
    </row>
    <row r="14" spans="2:10">
      <c r="B14" s="10" t="s">
        <v>90</v>
      </c>
      <c r="F14" s="6" t="s">
        <v>7</v>
      </c>
      <c r="G14" s="98"/>
      <c r="H14" s="98"/>
    </row>
    <row r="15" spans="2:10">
      <c r="F15" s="6"/>
      <c r="G15" s="8"/>
      <c r="H15" s="8"/>
    </row>
    <row r="16" spans="2:10" ht="21">
      <c r="B16" s="7"/>
      <c r="C16" s="34" t="s">
        <v>11</v>
      </c>
      <c r="D16" s="103"/>
      <c r="E16" s="103"/>
      <c r="F16" s="103"/>
      <c r="G16" s="103"/>
      <c r="H16" s="33"/>
    </row>
    <row r="17" spans="2:8" s="10" customFormat="1">
      <c r="B17" s="9"/>
      <c r="D17" s="11"/>
    </row>
    <row r="18" spans="2:8" ht="26.25" thickBot="1">
      <c r="C18" s="7"/>
      <c r="D18" s="13" t="s">
        <v>12</v>
      </c>
      <c r="E18" s="12">
        <f>E20+E21</f>
        <v>0</v>
      </c>
      <c r="F18" s="2"/>
      <c r="G18" s="2"/>
      <c r="H18" s="2"/>
    </row>
    <row r="19" spans="2:8">
      <c r="G19" s="2"/>
      <c r="H19" s="2"/>
    </row>
    <row r="20" spans="2:8" s="20" customFormat="1" ht="16.5" customHeight="1">
      <c r="C20" s="82" t="s">
        <v>220</v>
      </c>
      <c r="D20" s="82" t="s">
        <v>221</v>
      </c>
      <c r="E20" s="83">
        <f>'見積明細書（ハード・ソフト)'!J24</f>
        <v>0</v>
      </c>
      <c r="G20" s="45"/>
      <c r="H20" s="45"/>
    </row>
    <row r="21" spans="2:8" s="20" customFormat="1" ht="16.5" customHeight="1">
      <c r="D21" s="82" t="s">
        <v>222</v>
      </c>
      <c r="E21" s="83">
        <f>'見積明細書（作業費）'!I18</f>
        <v>0</v>
      </c>
      <c r="G21" s="45"/>
      <c r="H21" s="45"/>
    </row>
    <row r="22" spans="2:8" s="20" customFormat="1" ht="16.5" customHeight="1">
      <c r="C22" s="82"/>
      <c r="D22" s="82" t="s">
        <v>256</v>
      </c>
      <c r="E22" s="83">
        <f>'見積明細書（ランニング費用）'!I22</f>
        <v>0</v>
      </c>
      <c r="F22" s="20" t="s">
        <v>257</v>
      </c>
      <c r="G22" s="45"/>
      <c r="H22" s="45"/>
    </row>
    <row r="23" spans="2:8" ht="14.25" thickBot="1">
      <c r="C23" t="s">
        <v>44</v>
      </c>
    </row>
    <row r="24" spans="2:8">
      <c r="B24" s="53" t="s">
        <v>13</v>
      </c>
      <c r="C24" s="99" t="s">
        <v>14</v>
      </c>
      <c r="D24" s="100"/>
      <c r="E24" s="101"/>
      <c r="F24" s="35" t="s">
        <v>15</v>
      </c>
      <c r="G24" s="106" t="s">
        <v>16</v>
      </c>
      <c r="H24" s="107"/>
    </row>
    <row r="25" spans="2:8" ht="13.5" customHeight="1">
      <c r="B25" s="55" t="s">
        <v>17</v>
      </c>
      <c r="C25" s="93" t="s">
        <v>94</v>
      </c>
      <c r="D25" s="93"/>
      <c r="E25" s="93"/>
      <c r="F25" s="28"/>
      <c r="G25" s="94"/>
      <c r="H25" s="94"/>
    </row>
    <row r="26" spans="2:8" ht="13.5" customHeight="1">
      <c r="B26" s="55" t="s">
        <v>18</v>
      </c>
      <c r="C26" s="93" t="s">
        <v>170</v>
      </c>
      <c r="D26" s="93"/>
      <c r="E26" s="93"/>
      <c r="F26" s="28"/>
      <c r="G26" s="94"/>
      <c r="H26" s="94"/>
    </row>
    <row r="27" spans="2:8" ht="13.5" customHeight="1">
      <c r="B27" s="55" t="s">
        <v>19</v>
      </c>
      <c r="C27" s="93" t="s">
        <v>91</v>
      </c>
      <c r="D27" s="93"/>
      <c r="E27" s="93"/>
      <c r="F27" s="28"/>
      <c r="G27" s="94"/>
      <c r="H27" s="94"/>
    </row>
    <row r="28" spans="2:8" ht="13.5" customHeight="1">
      <c r="B28" s="55" t="s">
        <v>20</v>
      </c>
      <c r="C28" s="95" t="s">
        <v>95</v>
      </c>
      <c r="D28" s="96"/>
      <c r="E28" s="97"/>
      <c r="F28" s="28"/>
      <c r="G28" s="94"/>
      <c r="H28" s="94"/>
    </row>
    <row r="29" spans="2:8" ht="13.5" customHeight="1">
      <c r="B29" s="55" t="s">
        <v>21</v>
      </c>
      <c r="C29" s="95" t="s">
        <v>92</v>
      </c>
      <c r="D29" s="96"/>
      <c r="E29" s="97"/>
      <c r="F29" s="28"/>
      <c r="G29" s="94"/>
      <c r="H29" s="94"/>
    </row>
    <row r="30" spans="2:8" ht="13.5" customHeight="1">
      <c r="B30" s="55" t="s">
        <v>22</v>
      </c>
      <c r="C30" s="95" t="s">
        <v>93</v>
      </c>
      <c r="D30" s="96"/>
      <c r="E30" s="97"/>
      <c r="F30" s="28"/>
      <c r="G30" s="94"/>
      <c r="H30" s="94"/>
    </row>
    <row r="31" spans="2:8" ht="13.5" customHeight="1">
      <c r="B31" s="55" t="s">
        <v>23</v>
      </c>
      <c r="C31" s="95" t="s">
        <v>99</v>
      </c>
      <c r="D31" s="96"/>
      <c r="E31" s="97"/>
      <c r="F31" s="28"/>
      <c r="G31" s="94"/>
      <c r="H31" s="94"/>
    </row>
    <row r="32" spans="2:8" ht="13.5" customHeight="1">
      <c r="B32" s="55" t="s">
        <v>24</v>
      </c>
      <c r="C32" s="95" t="s">
        <v>106</v>
      </c>
      <c r="D32" s="96"/>
      <c r="E32" s="97"/>
      <c r="F32" s="28"/>
      <c r="G32" s="94"/>
      <c r="H32" s="94"/>
    </row>
    <row r="33" spans="2:8" ht="13.5" customHeight="1">
      <c r="B33" s="55" t="s">
        <v>25</v>
      </c>
      <c r="C33" s="95" t="s">
        <v>96</v>
      </c>
      <c r="D33" s="96"/>
      <c r="E33" s="97"/>
      <c r="F33" s="28"/>
      <c r="G33" s="94"/>
      <c r="H33" s="94"/>
    </row>
    <row r="34" spans="2:8" ht="13.5" customHeight="1">
      <c r="B34" s="55" t="s">
        <v>26</v>
      </c>
      <c r="C34" s="95" t="s">
        <v>97</v>
      </c>
      <c r="D34" s="96"/>
      <c r="E34" s="97"/>
      <c r="F34" s="28"/>
      <c r="G34" s="94"/>
      <c r="H34" s="94"/>
    </row>
    <row r="35" spans="2:8" ht="13.5" customHeight="1">
      <c r="B35" s="55" t="s">
        <v>27</v>
      </c>
      <c r="C35" s="95" t="s">
        <v>100</v>
      </c>
      <c r="D35" s="96"/>
      <c r="E35" s="97"/>
      <c r="F35" s="28"/>
      <c r="G35" s="94"/>
      <c r="H35" s="94"/>
    </row>
    <row r="36" spans="2:8" ht="13.5" customHeight="1">
      <c r="B36" s="55" t="s">
        <v>28</v>
      </c>
      <c r="C36" s="95" t="s">
        <v>98</v>
      </c>
      <c r="D36" s="96"/>
      <c r="E36" s="97"/>
      <c r="F36" s="28"/>
      <c r="G36" s="94"/>
      <c r="H36" s="94"/>
    </row>
    <row r="37" spans="2:8">
      <c r="B37" s="55" t="s">
        <v>103</v>
      </c>
      <c r="C37" s="95" t="s">
        <v>102</v>
      </c>
      <c r="D37" s="96"/>
      <c r="E37" s="97"/>
      <c r="F37" s="28"/>
      <c r="G37" s="94"/>
      <c r="H37" s="94"/>
    </row>
    <row r="38" spans="2:8">
      <c r="B38" s="55" t="s">
        <v>104</v>
      </c>
      <c r="C38" s="93" t="s">
        <v>238</v>
      </c>
      <c r="D38" s="93"/>
      <c r="E38" s="93"/>
      <c r="F38" s="28"/>
      <c r="G38" s="94"/>
      <c r="H38" s="94"/>
    </row>
    <row r="39" spans="2:8">
      <c r="B39" s="55" t="s">
        <v>105</v>
      </c>
      <c r="C39" s="93"/>
      <c r="D39" s="93"/>
      <c r="E39" s="93"/>
      <c r="F39" s="28"/>
      <c r="G39" s="94"/>
      <c r="H39" s="94"/>
    </row>
  </sheetData>
  <mergeCells count="40">
    <mergeCell ref="G9:H9"/>
    <mergeCell ref="C35:E35"/>
    <mergeCell ref="G11:H11"/>
    <mergeCell ref="D16:G16"/>
    <mergeCell ref="E5:F6"/>
    <mergeCell ref="G24:H24"/>
    <mergeCell ref="G32:H32"/>
    <mergeCell ref="G33:H33"/>
    <mergeCell ref="G34:H34"/>
    <mergeCell ref="G25:H25"/>
    <mergeCell ref="G26:H26"/>
    <mergeCell ref="G27:H27"/>
    <mergeCell ref="G28:H28"/>
    <mergeCell ref="G29:H29"/>
    <mergeCell ref="G30:H30"/>
    <mergeCell ref="G31:H31"/>
    <mergeCell ref="G10:H10"/>
    <mergeCell ref="C34:E34"/>
    <mergeCell ref="G12:H12"/>
    <mergeCell ref="G36:H36"/>
    <mergeCell ref="G13:H13"/>
    <mergeCell ref="C36:E36"/>
    <mergeCell ref="C24:E24"/>
    <mergeCell ref="G14:H14"/>
    <mergeCell ref="C25:E25"/>
    <mergeCell ref="C26:E26"/>
    <mergeCell ref="C27:E27"/>
    <mergeCell ref="C28:E28"/>
    <mergeCell ref="C29:E29"/>
    <mergeCell ref="C30:E30"/>
    <mergeCell ref="C31:E31"/>
    <mergeCell ref="C39:E39"/>
    <mergeCell ref="G39:H39"/>
    <mergeCell ref="C32:E32"/>
    <mergeCell ref="G35:H35"/>
    <mergeCell ref="C37:E37"/>
    <mergeCell ref="G37:H37"/>
    <mergeCell ref="C38:E38"/>
    <mergeCell ref="G38:H38"/>
    <mergeCell ref="C33:E33"/>
  </mergeCells>
  <phoneticPr fontId="2"/>
  <dataValidations disablePrompts="1" count="4">
    <dataValidation type="list" allowBlank="1" showInputMessage="1" showErrorMessage="1" sqref="F39">
      <formula1>"未設定,〇：本見積書に含む,/：本調達には不要,×：別途費用を想定"</formula1>
    </dataValidation>
    <dataValidation type="list" allowBlank="1" showInputMessage="1" showErrorMessage="1" sqref="F37">
      <formula1>" 6ヶ月保証,1年保証,3年保証,5年保証,別途保守契約,その他（特記事項参照）"</formula1>
    </dataValidation>
    <dataValidation type="list" allowBlank="1" showInputMessage="1" showErrorMessage="1" sqref="F38">
      <formula1>"導入から12か月間,導入初年度の3月末まで,その他（特記事項参照）,×：別途費用を想定"</formula1>
    </dataValidation>
    <dataValidation type="list" allowBlank="1" showInputMessage="1" showErrorMessage="1" sqref="F25:F36">
      <formula1>"〇：本見積書に含む,／：本件には不要,×：別途費用を想定"</formula1>
    </dataValidation>
  </dataValidations>
  <printOptions horizontalCentered="1"/>
  <pageMargins left="0.23622047244094491" right="0.23622047244094491" top="0.59055118110236227" bottom="0.39370078740157483" header="0.31496062992125984" footer="0.31496062992125984"/>
  <pageSetup paperSize="9" orientation="landscape" r:id="rId1"/>
  <headerFooter alignWithMargins="0">
    <oddHeader>&amp;L&amp;9【様式2-1】　見積書統一様式（新規・システム入替）</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5"/>
  <sheetViews>
    <sheetView zoomScaleNormal="100" zoomScaleSheetLayoutView="70" workbookViewId="0">
      <pane ySplit="3" topLeftCell="A4" activePane="bottomLeft" state="frozenSplit"/>
      <selection activeCell="B5" sqref="B5"/>
      <selection pane="bottomLeft" activeCell="B5" sqref="B5"/>
    </sheetView>
  </sheetViews>
  <sheetFormatPr defaultRowHeight="13.5"/>
  <cols>
    <col min="1" max="1" width="4.875" customWidth="1"/>
    <col min="2" max="2" width="18.5" bestFit="1" customWidth="1"/>
    <col min="3" max="3" width="33.125" customWidth="1"/>
    <col min="4" max="4" width="12.625" customWidth="1"/>
    <col min="5" max="5" width="14.5" customWidth="1"/>
    <col min="6" max="7" width="9.625" customWidth="1"/>
    <col min="8" max="9" width="7.625" customWidth="1"/>
    <col min="10" max="10" width="13.625" customWidth="1"/>
  </cols>
  <sheetData>
    <row r="1" spans="1:10" s="20" customFormat="1" ht="18.75" customHeight="1">
      <c r="A1" s="45" t="s">
        <v>82</v>
      </c>
      <c r="G1" s="110" t="s">
        <v>55</v>
      </c>
      <c r="H1" s="111"/>
      <c r="I1" s="110">
        <f>見積書合計!H4</f>
        <v>0</v>
      </c>
      <c r="J1" s="111"/>
    </row>
    <row r="2" spans="1:10" ht="34.5" customHeight="1">
      <c r="A2" s="108" t="s">
        <v>101</v>
      </c>
      <c r="B2" s="108"/>
      <c r="C2" s="108"/>
      <c r="D2" s="108"/>
      <c r="E2" s="108"/>
      <c r="F2" s="108"/>
      <c r="G2" s="108"/>
      <c r="H2" s="108"/>
      <c r="I2" s="108"/>
      <c r="J2" s="108"/>
    </row>
    <row r="3" spans="1:10" s="58" customFormat="1" ht="28.5" customHeight="1">
      <c r="A3" s="56" t="s">
        <v>13</v>
      </c>
      <c r="B3" s="57" t="s">
        <v>52</v>
      </c>
      <c r="C3" s="56" t="s">
        <v>107</v>
      </c>
      <c r="D3" s="56" t="s">
        <v>108</v>
      </c>
      <c r="E3" s="56" t="s">
        <v>109</v>
      </c>
      <c r="F3" s="56" t="s">
        <v>110</v>
      </c>
      <c r="G3" s="56" t="s">
        <v>48</v>
      </c>
      <c r="H3" s="57" t="s">
        <v>49</v>
      </c>
      <c r="I3" s="57" t="s">
        <v>50</v>
      </c>
      <c r="J3" s="56" t="s">
        <v>51</v>
      </c>
    </row>
    <row r="4" spans="1:10" s="58" customFormat="1" ht="15" customHeight="1">
      <c r="A4" s="59" t="s">
        <v>325</v>
      </c>
      <c r="B4" s="60"/>
      <c r="C4" s="60"/>
      <c r="D4" s="60"/>
      <c r="E4" s="60"/>
      <c r="F4" s="60"/>
      <c r="G4" s="60"/>
      <c r="H4" s="60"/>
      <c r="I4" s="60"/>
      <c r="J4" s="61"/>
    </row>
    <row r="5" spans="1:10" s="58" customFormat="1" ht="22.5" customHeight="1">
      <c r="A5" s="62"/>
      <c r="B5" s="63"/>
      <c r="C5" s="67"/>
      <c r="D5" s="67"/>
      <c r="E5" s="69"/>
      <c r="F5" s="76"/>
      <c r="G5" s="77"/>
      <c r="H5" s="71"/>
      <c r="I5" s="71"/>
      <c r="J5" s="64">
        <f>G5*H5</f>
        <v>0</v>
      </c>
    </row>
    <row r="6" spans="1:10" s="58" customFormat="1" ht="22.5" customHeight="1">
      <c r="A6" s="62"/>
      <c r="B6" s="63"/>
      <c r="C6" s="67"/>
      <c r="D6" s="67"/>
      <c r="E6" s="69"/>
      <c r="F6" s="76"/>
      <c r="G6" s="77"/>
      <c r="H6" s="71"/>
      <c r="I6" s="71"/>
      <c r="J6" s="64">
        <f t="shared" ref="J6:J9" si="0">G6*H6</f>
        <v>0</v>
      </c>
    </row>
    <row r="7" spans="1:10" s="58" customFormat="1" ht="22.5" customHeight="1">
      <c r="A7" s="62"/>
      <c r="B7" s="63"/>
      <c r="C7" s="67"/>
      <c r="D7" s="67"/>
      <c r="E7" s="69"/>
      <c r="F7" s="76"/>
      <c r="G7" s="77"/>
      <c r="H7" s="71"/>
      <c r="I7" s="71"/>
      <c r="J7" s="64">
        <f t="shared" si="0"/>
        <v>0</v>
      </c>
    </row>
    <row r="8" spans="1:10" s="58" customFormat="1" ht="22.5" customHeight="1">
      <c r="A8" s="62"/>
      <c r="B8" s="63"/>
      <c r="C8" s="67"/>
      <c r="D8" s="67"/>
      <c r="E8" s="69"/>
      <c r="F8" s="76"/>
      <c r="G8" s="77"/>
      <c r="H8" s="71"/>
      <c r="I8" s="71"/>
      <c r="J8" s="64">
        <f t="shared" si="0"/>
        <v>0</v>
      </c>
    </row>
    <row r="9" spans="1:10" s="58" customFormat="1" ht="22.5" customHeight="1">
      <c r="A9" s="62"/>
      <c r="B9" s="63"/>
      <c r="C9" s="67"/>
      <c r="D9" s="67"/>
      <c r="E9" s="69"/>
      <c r="F9" s="76"/>
      <c r="G9" s="77"/>
      <c r="H9" s="71"/>
      <c r="I9" s="71"/>
      <c r="J9" s="64">
        <f t="shared" si="0"/>
        <v>0</v>
      </c>
    </row>
    <row r="10" spans="1:10" s="58" customFormat="1" ht="15" customHeight="1">
      <c r="A10" s="59" t="s">
        <v>169</v>
      </c>
      <c r="B10" s="60"/>
      <c r="C10" s="60"/>
      <c r="D10" s="60"/>
      <c r="E10" s="60"/>
      <c r="F10" s="78"/>
      <c r="G10" s="78"/>
      <c r="H10" s="60"/>
      <c r="I10" s="60"/>
      <c r="J10" s="61"/>
    </row>
    <row r="11" spans="1:10" s="58" customFormat="1" ht="22.5" customHeight="1">
      <c r="A11" s="62"/>
      <c r="B11" s="63"/>
      <c r="C11" s="67"/>
      <c r="D11" s="67"/>
      <c r="E11" s="69"/>
      <c r="F11" s="76"/>
      <c r="G11" s="77"/>
      <c r="H11" s="71"/>
      <c r="I11" s="71"/>
      <c r="J11" s="64">
        <f t="shared" ref="J11:J12" si="1">G11*H11</f>
        <v>0</v>
      </c>
    </row>
    <row r="12" spans="1:10" s="58" customFormat="1" ht="22.5" customHeight="1">
      <c r="A12" s="62"/>
      <c r="B12" s="63"/>
      <c r="C12" s="67"/>
      <c r="D12" s="67"/>
      <c r="E12" s="69"/>
      <c r="F12" s="76"/>
      <c r="G12" s="77"/>
      <c r="H12" s="71"/>
      <c r="I12" s="71"/>
      <c r="J12" s="64">
        <f t="shared" si="1"/>
        <v>0</v>
      </c>
    </row>
    <row r="13" spans="1:10" s="58" customFormat="1" ht="22.5" customHeight="1">
      <c r="A13" s="62"/>
      <c r="B13" s="63"/>
      <c r="C13" s="50"/>
      <c r="D13" s="63"/>
      <c r="E13" s="63"/>
      <c r="F13" s="77"/>
      <c r="G13" s="77"/>
      <c r="H13" s="71"/>
      <c r="I13" s="71"/>
      <c r="J13" s="64">
        <f t="shared" ref="J13:J18" si="2">G13*H13</f>
        <v>0</v>
      </c>
    </row>
    <row r="14" spans="1:10" s="58" customFormat="1" ht="22.5" customHeight="1">
      <c r="A14" s="62"/>
      <c r="B14" s="63"/>
      <c r="C14" s="73"/>
      <c r="D14" s="67"/>
      <c r="E14" s="73"/>
      <c r="F14" s="76"/>
      <c r="G14" s="77"/>
      <c r="H14" s="71"/>
      <c r="I14" s="71"/>
      <c r="J14" s="64">
        <f t="shared" si="2"/>
        <v>0</v>
      </c>
    </row>
    <row r="15" spans="1:10" s="58" customFormat="1" ht="15" customHeight="1">
      <c r="A15" s="59" t="s">
        <v>177</v>
      </c>
      <c r="B15" s="60"/>
      <c r="C15" s="60"/>
      <c r="D15" s="60"/>
      <c r="E15" s="60"/>
      <c r="F15" s="78"/>
      <c r="G15" s="78"/>
      <c r="H15" s="60"/>
      <c r="I15" s="60"/>
      <c r="J15" s="61"/>
    </row>
    <row r="16" spans="1:10" s="58" customFormat="1" ht="22.5" customHeight="1">
      <c r="A16" s="62"/>
      <c r="B16" s="63"/>
      <c r="C16" s="67"/>
      <c r="D16" s="68"/>
      <c r="E16" s="69"/>
      <c r="F16" s="76"/>
      <c r="G16" s="79"/>
      <c r="H16" s="71"/>
      <c r="I16" s="71"/>
      <c r="J16" s="64">
        <f t="shared" si="2"/>
        <v>0</v>
      </c>
    </row>
    <row r="17" spans="1:10" s="58" customFormat="1" ht="22.5" customHeight="1">
      <c r="A17" s="62"/>
      <c r="B17" s="63"/>
      <c r="C17" s="67"/>
      <c r="D17" s="68"/>
      <c r="E17" s="69"/>
      <c r="F17" s="76"/>
      <c r="G17" s="79"/>
      <c r="H17" s="71"/>
      <c r="I17" s="71"/>
      <c r="J17" s="64">
        <f t="shared" ref="J17" si="3">G17*H17</f>
        <v>0</v>
      </c>
    </row>
    <row r="18" spans="1:10" s="58" customFormat="1" ht="22.5" customHeight="1">
      <c r="A18" s="62"/>
      <c r="B18" s="63"/>
      <c r="C18" s="67"/>
      <c r="D18" s="68"/>
      <c r="E18" s="72"/>
      <c r="F18" s="76"/>
      <c r="G18" s="79"/>
      <c r="H18" s="71"/>
      <c r="I18" s="71"/>
      <c r="J18" s="64">
        <f t="shared" si="2"/>
        <v>0</v>
      </c>
    </row>
    <row r="19" spans="1:10" s="58" customFormat="1" ht="15" customHeight="1">
      <c r="A19" s="59" t="s">
        <v>186</v>
      </c>
      <c r="B19" s="60"/>
      <c r="C19" s="60"/>
      <c r="D19" s="60"/>
      <c r="E19" s="60"/>
      <c r="F19" s="78"/>
      <c r="G19" s="78"/>
      <c r="H19" s="60"/>
      <c r="I19" s="60"/>
      <c r="J19" s="61"/>
    </row>
    <row r="20" spans="1:10" s="58" customFormat="1" ht="22.5" customHeight="1">
      <c r="A20" s="62"/>
      <c r="B20" s="63"/>
      <c r="C20" s="67"/>
      <c r="D20" s="68"/>
      <c r="E20" s="69"/>
      <c r="F20" s="76"/>
      <c r="G20" s="79"/>
      <c r="H20" s="71"/>
      <c r="I20" s="71"/>
      <c r="J20" s="64">
        <f t="shared" ref="J20:J21" si="4">G20*H20</f>
        <v>0</v>
      </c>
    </row>
    <row r="21" spans="1:10" s="58" customFormat="1" ht="22.5" customHeight="1">
      <c r="A21" s="62"/>
      <c r="B21" s="63"/>
      <c r="C21" s="67"/>
      <c r="D21" s="68"/>
      <c r="E21" s="69"/>
      <c r="F21" s="76"/>
      <c r="G21" s="79"/>
      <c r="H21" s="71"/>
      <c r="I21" s="71"/>
      <c r="J21" s="64">
        <f t="shared" si="4"/>
        <v>0</v>
      </c>
    </row>
    <row r="22" spans="1:10" s="58" customFormat="1" ht="22.5" customHeight="1">
      <c r="A22" s="62"/>
      <c r="B22" s="63"/>
      <c r="C22" s="50"/>
      <c r="D22" s="63"/>
      <c r="E22" s="63"/>
      <c r="F22" s="70"/>
      <c r="G22" s="79"/>
      <c r="H22" s="71"/>
      <c r="I22" s="71"/>
      <c r="J22" s="64">
        <f t="shared" ref="J22:J23" si="5">G22*H22</f>
        <v>0</v>
      </c>
    </row>
    <row r="23" spans="1:10" s="58" customFormat="1" ht="22.5" customHeight="1">
      <c r="A23" s="62"/>
      <c r="B23" s="63"/>
      <c r="C23" s="67"/>
      <c r="D23" s="63"/>
      <c r="E23" s="72"/>
      <c r="F23" s="76"/>
      <c r="G23" s="79"/>
      <c r="H23" s="71"/>
      <c r="I23" s="71"/>
      <c r="J23" s="64">
        <f t="shared" si="5"/>
        <v>0</v>
      </c>
    </row>
    <row r="24" spans="1:10" ht="26.25" customHeight="1">
      <c r="B24" s="109"/>
      <c r="C24" s="109"/>
      <c r="D24" s="75"/>
      <c r="E24" s="74"/>
      <c r="F24" s="112" t="s">
        <v>65</v>
      </c>
      <c r="G24" s="113"/>
      <c r="H24" s="113"/>
      <c r="I24" s="114"/>
      <c r="J24" s="31">
        <f>SUM(J5:J23)</f>
        <v>0</v>
      </c>
    </row>
    <row r="25" spans="1:10" ht="12.75" customHeight="1"/>
  </sheetData>
  <mergeCells count="5">
    <mergeCell ref="A2:J2"/>
    <mergeCell ref="B24:C24"/>
    <mergeCell ref="G1:H1"/>
    <mergeCell ref="I1:J1"/>
    <mergeCell ref="F24:I24"/>
  </mergeCells>
  <phoneticPr fontId="2"/>
  <dataValidations count="2">
    <dataValidation type="list" allowBlank="1" showInputMessage="1" showErrorMessage="1" sqref="I20:I23 I5:I9 I11:I14 I16:I18">
      <formula1>"個,組,セット,台,式"</formula1>
    </dataValidation>
    <dataValidation type="list" allowBlank="1" showInputMessage="1" showErrorMessage="1" sqref="B20:B23 B5:B9 B11:B14 B16:B18">
      <formula1>"選択してください,(エ) 据付調整経費,(キ) 廃棄経費,(ケ) 施設整備等経費,(コ) ハードウェア買取経費,(サ) ソフトウェア買取経費,(シ) その他整備経費"</formula1>
    </dataValidation>
  </dataValidations>
  <printOptions horizontalCentered="1"/>
  <pageMargins left="0.23622047244094491" right="0.23622047244094491" top="0.59055118110236227" bottom="0.39370078740157483" header="0.31496062992125984" footer="0.31496062992125984"/>
  <pageSetup paperSize="9" scale="94" orientation="landscape" r:id="rId1"/>
  <headerFooter alignWithMargins="0">
    <oddHeader>&amp;L&amp;9【様式2-1】　見積書統一様式（新規・システム入替）</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9"/>
  <sheetViews>
    <sheetView zoomScaleNormal="100" zoomScaleSheetLayoutView="55" workbookViewId="0">
      <pane ySplit="3" topLeftCell="A4" activePane="bottomLeft" state="frozenSplit"/>
      <selection activeCell="B5" sqref="B5"/>
      <selection pane="bottomLeft" activeCell="B5" sqref="B5"/>
    </sheetView>
  </sheetViews>
  <sheetFormatPr defaultRowHeight="13.5"/>
  <cols>
    <col min="1" max="1" width="4.875" customWidth="1"/>
    <col min="2" max="2" width="20" customWidth="1"/>
    <col min="3" max="3" width="30.125" customWidth="1"/>
    <col min="4" max="4" width="31.625" customWidth="1"/>
    <col min="5" max="5" width="6.875" customWidth="1"/>
    <col min="6" max="6" width="9.25" customWidth="1"/>
    <col min="7" max="7" width="9.125" customWidth="1"/>
    <col min="8" max="8" width="9.5" customWidth="1"/>
    <col min="9" max="9" width="14" customWidth="1"/>
  </cols>
  <sheetData>
    <row r="1" spans="1:9" s="20" customFormat="1" ht="18.75" customHeight="1">
      <c r="A1" s="45" t="s">
        <v>82</v>
      </c>
      <c r="F1" s="115" t="s">
        <v>55</v>
      </c>
      <c r="G1" s="115"/>
      <c r="H1" s="110">
        <f>見積書合計!H4</f>
        <v>0</v>
      </c>
      <c r="I1" s="111"/>
    </row>
    <row r="2" spans="1:9" ht="34.5" customHeight="1">
      <c r="A2" s="108" t="s">
        <v>194</v>
      </c>
      <c r="B2" s="108"/>
      <c r="C2" s="108"/>
      <c r="D2" s="108"/>
      <c r="E2" s="108"/>
      <c r="F2" s="108"/>
      <c r="G2" s="108"/>
      <c r="H2" s="108"/>
      <c r="I2" s="108"/>
    </row>
    <row r="3" spans="1:9" ht="28.5" customHeight="1">
      <c r="A3" s="21" t="s">
        <v>13</v>
      </c>
      <c r="B3" s="22" t="s">
        <v>52</v>
      </c>
      <c r="C3" s="21" t="s">
        <v>193</v>
      </c>
      <c r="D3" s="21" t="s">
        <v>54</v>
      </c>
      <c r="E3" s="22" t="s">
        <v>66</v>
      </c>
      <c r="F3" s="22" t="s">
        <v>49</v>
      </c>
      <c r="G3" s="22" t="s">
        <v>50</v>
      </c>
      <c r="H3" s="21" t="s">
        <v>48</v>
      </c>
      <c r="I3" s="21" t="s">
        <v>51</v>
      </c>
    </row>
    <row r="4" spans="1:9" ht="27.75" customHeight="1">
      <c r="A4" s="62"/>
      <c r="B4" s="63"/>
      <c r="C4" s="65"/>
      <c r="D4" s="50"/>
      <c r="E4" s="80"/>
      <c r="F4" s="66"/>
      <c r="G4" s="50"/>
      <c r="H4" s="64"/>
      <c r="I4" s="64">
        <f t="shared" ref="I4:I5" si="0">H4*F4</f>
        <v>0</v>
      </c>
    </row>
    <row r="5" spans="1:9" ht="27.75" customHeight="1">
      <c r="A5" s="62"/>
      <c r="B5" s="63"/>
      <c r="C5" s="65"/>
      <c r="D5" s="50"/>
      <c r="E5" s="80"/>
      <c r="F5" s="66"/>
      <c r="G5" s="50"/>
      <c r="H5" s="64"/>
      <c r="I5" s="64">
        <f t="shared" si="0"/>
        <v>0</v>
      </c>
    </row>
    <row r="6" spans="1:9" ht="27.75" customHeight="1">
      <c r="A6" s="62"/>
      <c r="B6" s="63"/>
      <c r="C6" s="65"/>
      <c r="D6" s="50"/>
      <c r="E6" s="80"/>
      <c r="F6" s="66"/>
      <c r="G6" s="50"/>
      <c r="H6" s="64"/>
      <c r="I6" s="64">
        <f t="shared" ref="I6" si="1">H6*F6</f>
        <v>0</v>
      </c>
    </row>
    <row r="7" spans="1:9" ht="27.75" customHeight="1">
      <c r="A7" s="62"/>
      <c r="B7" s="63"/>
      <c r="C7" s="65"/>
      <c r="D7" s="50"/>
      <c r="E7" s="80"/>
      <c r="F7" s="66"/>
      <c r="G7" s="50"/>
      <c r="H7" s="64"/>
      <c r="I7" s="64">
        <f t="shared" ref="I7:I11" si="2">H7*F7</f>
        <v>0</v>
      </c>
    </row>
    <row r="8" spans="1:9" ht="27.75" customHeight="1">
      <c r="A8" s="62"/>
      <c r="B8" s="63"/>
      <c r="C8" s="65"/>
      <c r="D8" s="50"/>
      <c r="E8" s="80"/>
      <c r="F8" s="66"/>
      <c r="G8" s="50"/>
      <c r="H8" s="64"/>
      <c r="I8" s="64">
        <f t="shared" si="2"/>
        <v>0</v>
      </c>
    </row>
    <row r="9" spans="1:9" ht="27.75" customHeight="1">
      <c r="A9" s="62"/>
      <c r="B9" s="26"/>
      <c r="C9" s="65"/>
      <c r="D9" s="50"/>
      <c r="E9" s="80"/>
      <c r="F9" s="66"/>
      <c r="G9" s="50"/>
      <c r="H9" s="64"/>
      <c r="I9" s="64">
        <f t="shared" si="2"/>
        <v>0</v>
      </c>
    </row>
    <row r="10" spans="1:9" ht="27.75" customHeight="1">
      <c r="A10" s="62"/>
      <c r="B10" s="26"/>
      <c r="C10" s="65"/>
      <c r="D10" s="50"/>
      <c r="E10" s="80"/>
      <c r="F10" s="66"/>
      <c r="G10" s="50"/>
      <c r="H10" s="64"/>
      <c r="I10" s="64">
        <f t="shared" ref="I10" si="3">H10*F10</f>
        <v>0</v>
      </c>
    </row>
    <row r="11" spans="1:9" ht="27.75" customHeight="1">
      <c r="A11" s="62"/>
      <c r="B11" s="26"/>
      <c r="C11" s="65"/>
      <c r="D11" s="50"/>
      <c r="E11" s="80"/>
      <c r="F11" s="66"/>
      <c r="G11" s="50"/>
      <c r="H11" s="64"/>
      <c r="I11" s="64">
        <f t="shared" si="2"/>
        <v>0</v>
      </c>
    </row>
    <row r="12" spans="1:9" ht="27.75" customHeight="1">
      <c r="A12" s="62"/>
      <c r="B12" s="26"/>
      <c r="C12" s="48"/>
      <c r="D12" s="50"/>
      <c r="E12" s="80"/>
      <c r="F12" s="66"/>
      <c r="G12" s="50"/>
      <c r="H12" s="64"/>
      <c r="I12" s="64">
        <f t="shared" ref="I12" si="4">H12*F12</f>
        <v>0</v>
      </c>
    </row>
    <row r="13" spans="1:9" ht="27.75" customHeight="1">
      <c r="A13" s="62"/>
      <c r="B13" s="26"/>
      <c r="C13" s="48"/>
      <c r="D13" s="50"/>
      <c r="E13" s="80"/>
      <c r="F13" s="66"/>
      <c r="G13" s="50"/>
      <c r="H13" s="64"/>
      <c r="I13" s="64">
        <f t="shared" ref="I13:I14" si="5">H13*F13</f>
        <v>0</v>
      </c>
    </row>
    <row r="14" spans="1:9" ht="27.75" customHeight="1">
      <c r="A14" s="62"/>
      <c r="B14" s="26"/>
      <c r="C14" s="48"/>
      <c r="D14" s="50"/>
      <c r="E14" s="80"/>
      <c r="F14" s="66"/>
      <c r="G14" s="50"/>
      <c r="H14" s="64"/>
      <c r="I14" s="64">
        <f t="shared" si="5"/>
        <v>0</v>
      </c>
    </row>
    <row r="15" spans="1:9" ht="27.75" customHeight="1">
      <c r="A15" s="62"/>
      <c r="B15" s="26"/>
      <c r="C15" s="48"/>
      <c r="D15" s="50"/>
      <c r="E15" s="80"/>
      <c r="F15" s="66"/>
      <c r="G15" s="50"/>
      <c r="H15" s="64"/>
      <c r="I15" s="64">
        <f t="shared" ref="I15:I17" si="6">H15*F15</f>
        <v>0</v>
      </c>
    </row>
    <row r="16" spans="1:9" ht="27.75" customHeight="1">
      <c r="A16" s="62"/>
      <c r="B16" s="26"/>
      <c r="C16" s="48"/>
      <c r="D16" s="50"/>
      <c r="E16" s="80"/>
      <c r="F16" s="66"/>
      <c r="G16" s="50"/>
      <c r="H16" s="64"/>
      <c r="I16" s="64">
        <f t="shared" si="6"/>
        <v>0</v>
      </c>
    </row>
    <row r="17" spans="1:9" ht="27.75" customHeight="1">
      <c r="A17" s="62"/>
      <c r="B17" s="26"/>
      <c r="C17" s="48"/>
      <c r="D17" s="50"/>
      <c r="E17" s="80"/>
      <c r="F17" s="66"/>
      <c r="G17" s="50"/>
      <c r="H17" s="64"/>
      <c r="I17" s="64">
        <f t="shared" si="6"/>
        <v>0</v>
      </c>
    </row>
    <row r="18" spans="1:9" ht="26.25" customHeight="1">
      <c r="B18" s="109"/>
      <c r="C18" s="109"/>
      <c r="D18" s="81"/>
      <c r="E18" s="112" t="s">
        <v>65</v>
      </c>
      <c r="F18" s="113"/>
      <c r="G18" s="113"/>
      <c r="H18" s="114"/>
      <c r="I18" s="31">
        <f>SUM(I4:I17)</f>
        <v>0</v>
      </c>
    </row>
    <row r="19" spans="1:9" ht="12.75" customHeight="1"/>
  </sheetData>
  <mergeCells count="5">
    <mergeCell ref="F1:G1"/>
    <mergeCell ref="H1:I1"/>
    <mergeCell ref="A2:I2"/>
    <mergeCell ref="B18:C18"/>
    <mergeCell ref="E18:H18"/>
  </mergeCells>
  <phoneticPr fontId="2"/>
  <dataValidations count="3">
    <dataValidation type="list" allowBlank="1" showInputMessage="1" showErrorMessage="1" sqref="G4:G17">
      <formula1>"---「一式」使用不可---,人日,人月,個"</formula1>
    </dataValidation>
    <dataValidation type="list" allowBlank="1" showInputMessage="1" showErrorMessage="1" sqref="E4:E17">
      <formula1>技術者ランク</formula1>
    </dataValidation>
    <dataValidation type="list" allowBlank="1" showInputMessage="1" showErrorMessage="1" sqref="B4:B17">
      <formula1>" 選択してください,(ア) 調査研究等経費,(イ) 設計経費,(ウ) 開発経費,(エ) 据付調整経費,(オ) テスト経費,(カ) 移行経費,(キ) 廃棄経費,(ク) プロジェクト支援経費,(ケ) 施設整備等経費,(シ) その他整備経費"</formula1>
    </dataValidation>
  </dataValidations>
  <printOptions horizontalCentered="1"/>
  <pageMargins left="0.23622047244094491" right="0.23622047244094491" top="0.59055118110236227" bottom="0.39370078740157483" header="0.31496062992125984" footer="0.31496062992125984"/>
  <pageSetup paperSize="9" orientation="landscape" r:id="rId1"/>
  <headerFooter alignWithMargins="0">
    <oddHeader>&amp;L&amp;9【様式2-1】　見積書統一様式（新規・システム入替）</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2"/>
  <sheetViews>
    <sheetView zoomScaleNormal="100" zoomScaleSheetLayoutView="70" workbookViewId="0">
      <pane ySplit="3" topLeftCell="A4" activePane="bottomLeft" state="frozenSplit"/>
      <selection activeCell="B5" sqref="B5"/>
      <selection pane="bottomLeft" activeCell="B5" sqref="B5"/>
    </sheetView>
  </sheetViews>
  <sheetFormatPr defaultRowHeight="13.5"/>
  <cols>
    <col min="1" max="1" width="4.875" customWidth="1"/>
    <col min="2" max="2" width="20" customWidth="1"/>
    <col min="3" max="3" width="30.125" customWidth="1"/>
    <col min="4" max="4" width="31.625" customWidth="1"/>
    <col min="5" max="5" width="6.875" customWidth="1"/>
    <col min="6" max="6" width="9.25" customWidth="1"/>
    <col min="7" max="7" width="9.125" customWidth="1"/>
    <col min="8" max="8" width="9.5" customWidth="1"/>
    <col min="9" max="9" width="14" customWidth="1"/>
  </cols>
  <sheetData>
    <row r="1" spans="1:9" s="20" customFormat="1" ht="18.75" customHeight="1">
      <c r="A1" s="45" t="s">
        <v>82</v>
      </c>
      <c r="F1" s="115" t="s">
        <v>55</v>
      </c>
      <c r="G1" s="115"/>
      <c r="H1" s="110">
        <f>見積書合計!H4</f>
        <v>0</v>
      </c>
      <c r="I1" s="111"/>
    </row>
    <row r="2" spans="1:9" ht="34.5" customHeight="1">
      <c r="A2" s="108" t="s">
        <v>239</v>
      </c>
      <c r="B2" s="108"/>
      <c r="C2" s="108"/>
      <c r="D2" s="108"/>
      <c r="E2" s="108"/>
      <c r="F2" s="108"/>
      <c r="G2" s="108"/>
      <c r="H2" s="108"/>
      <c r="I2" s="108"/>
    </row>
    <row r="3" spans="1:9" ht="28.5" customHeight="1">
      <c r="A3" s="21" t="s">
        <v>13</v>
      </c>
      <c r="B3" s="22" t="s">
        <v>52</v>
      </c>
      <c r="C3" s="21" t="s">
        <v>193</v>
      </c>
      <c r="D3" s="21" t="s">
        <v>54</v>
      </c>
      <c r="E3" s="22" t="s">
        <v>66</v>
      </c>
      <c r="F3" s="22" t="s">
        <v>49</v>
      </c>
      <c r="G3" s="22" t="s">
        <v>50</v>
      </c>
      <c r="H3" s="21" t="s">
        <v>48</v>
      </c>
      <c r="I3" s="21" t="s">
        <v>51</v>
      </c>
    </row>
    <row r="4" spans="1:9" ht="15" customHeight="1">
      <c r="A4" s="23" t="s">
        <v>75</v>
      </c>
      <c r="B4" s="24"/>
      <c r="C4" s="24"/>
      <c r="D4" s="24"/>
      <c r="E4" s="24"/>
      <c r="F4" s="24"/>
      <c r="G4" s="24"/>
      <c r="H4" s="24"/>
      <c r="I4" s="25"/>
    </row>
    <row r="5" spans="1:9" ht="27.75" customHeight="1">
      <c r="A5" s="29" t="s">
        <v>56</v>
      </c>
      <c r="B5" s="50"/>
      <c r="C5" s="85"/>
      <c r="D5" s="50"/>
      <c r="E5" s="80"/>
      <c r="F5" s="66"/>
      <c r="G5" s="50"/>
      <c r="H5" s="64"/>
      <c r="I5" s="64">
        <f t="shared" ref="I5:I13" si="0">H5*F5</f>
        <v>0</v>
      </c>
    </row>
    <row r="6" spans="1:9" ht="27.75" customHeight="1">
      <c r="A6" s="29" t="s">
        <v>241</v>
      </c>
      <c r="B6" s="50"/>
      <c r="C6" s="85"/>
      <c r="D6" s="50"/>
      <c r="E6" s="80"/>
      <c r="F6" s="66"/>
      <c r="G6" s="50"/>
      <c r="H6" s="64"/>
      <c r="I6" s="64">
        <f t="shared" si="0"/>
        <v>0</v>
      </c>
    </row>
    <row r="7" spans="1:9" ht="27.75" customHeight="1">
      <c r="A7" s="29" t="s">
        <v>57</v>
      </c>
      <c r="B7" s="50"/>
      <c r="C7" s="85"/>
      <c r="D7" s="50"/>
      <c r="E7" s="80"/>
      <c r="F7" s="66"/>
      <c r="G7" s="50"/>
      <c r="H7" s="64"/>
      <c r="I7" s="64">
        <f t="shared" si="0"/>
        <v>0</v>
      </c>
    </row>
    <row r="8" spans="1:9" ht="27.75" customHeight="1">
      <c r="A8" s="29" t="s">
        <v>58</v>
      </c>
      <c r="B8" s="50"/>
      <c r="C8" s="85"/>
      <c r="D8" s="50"/>
      <c r="E8" s="80"/>
      <c r="F8" s="66"/>
      <c r="G8" s="50"/>
      <c r="H8" s="64"/>
      <c r="I8" s="64">
        <f t="shared" si="0"/>
        <v>0</v>
      </c>
    </row>
    <row r="9" spans="1:9" ht="27.75" customHeight="1">
      <c r="A9" s="29" t="s">
        <v>59</v>
      </c>
      <c r="B9" s="50"/>
      <c r="C9" s="85"/>
      <c r="D9" s="50"/>
      <c r="E9" s="80"/>
      <c r="F9" s="66"/>
      <c r="G9" s="50"/>
      <c r="H9" s="64"/>
      <c r="I9" s="64">
        <f t="shared" si="0"/>
        <v>0</v>
      </c>
    </row>
    <row r="10" spans="1:9" s="2" customFormat="1" ht="15" customHeight="1">
      <c r="A10" s="23" t="s">
        <v>76</v>
      </c>
      <c r="B10" s="49"/>
      <c r="C10" s="24"/>
      <c r="D10" s="49"/>
      <c r="E10" s="24"/>
      <c r="F10" s="24"/>
      <c r="G10" s="24"/>
      <c r="H10" s="24"/>
      <c r="I10" s="25"/>
    </row>
    <row r="11" spans="1:9" ht="27.75" customHeight="1">
      <c r="A11" s="29" t="s">
        <v>60</v>
      </c>
      <c r="B11" s="50"/>
      <c r="C11" s="65"/>
      <c r="D11" s="50"/>
      <c r="E11" s="84"/>
      <c r="F11" s="66"/>
      <c r="G11" s="50"/>
      <c r="H11" s="64"/>
      <c r="I11" s="64">
        <f t="shared" si="0"/>
        <v>0</v>
      </c>
    </row>
    <row r="12" spans="1:9" ht="27.75" customHeight="1">
      <c r="A12" s="29" t="s">
        <v>244</v>
      </c>
      <c r="B12" s="50"/>
      <c r="C12" s="65"/>
      <c r="D12" s="50"/>
      <c r="E12" s="84"/>
      <c r="F12" s="66"/>
      <c r="G12" s="50"/>
      <c r="H12" s="64"/>
      <c r="I12" s="64"/>
    </row>
    <row r="13" spans="1:9" ht="27.75" customHeight="1">
      <c r="A13" s="29" t="s">
        <v>61</v>
      </c>
      <c r="B13" s="50"/>
      <c r="C13" s="85"/>
      <c r="D13" s="50"/>
      <c r="E13" s="84"/>
      <c r="F13" s="66"/>
      <c r="G13" s="50"/>
      <c r="H13" s="64"/>
      <c r="I13" s="64">
        <f t="shared" si="0"/>
        <v>0</v>
      </c>
    </row>
    <row r="14" spans="1:9" s="2" customFormat="1" ht="15" customHeight="1">
      <c r="A14" s="23" t="s">
        <v>77</v>
      </c>
      <c r="B14" s="49"/>
      <c r="C14" s="24"/>
      <c r="D14" s="49"/>
      <c r="E14" s="24"/>
      <c r="F14" s="24"/>
      <c r="G14" s="24"/>
      <c r="H14" s="24"/>
      <c r="I14" s="25"/>
    </row>
    <row r="15" spans="1:9" ht="27.75" customHeight="1">
      <c r="A15" s="29" t="s">
        <v>62</v>
      </c>
      <c r="B15" s="50"/>
      <c r="C15" s="85"/>
      <c r="D15" s="50"/>
      <c r="E15" s="84"/>
      <c r="F15" s="66"/>
      <c r="G15" s="50"/>
      <c r="H15" s="64"/>
      <c r="I15" s="64">
        <f t="shared" ref="I15:I17" si="1">H15*F15</f>
        <v>0</v>
      </c>
    </row>
    <row r="16" spans="1:9" ht="27.75" customHeight="1">
      <c r="A16" s="29" t="s">
        <v>245</v>
      </c>
      <c r="B16" s="50"/>
      <c r="C16" s="85"/>
      <c r="D16" s="50"/>
      <c r="E16" s="84"/>
      <c r="F16" s="66"/>
      <c r="G16" s="50"/>
      <c r="H16" s="64"/>
      <c r="I16" s="64">
        <f t="shared" si="1"/>
        <v>0</v>
      </c>
    </row>
    <row r="17" spans="1:9" ht="27.75" customHeight="1">
      <c r="A17" s="29" t="s">
        <v>63</v>
      </c>
      <c r="B17" s="50"/>
      <c r="C17" s="85"/>
      <c r="D17" s="50"/>
      <c r="E17" s="84"/>
      <c r="F17" s="66"/>
      <c r="G17" s="50"/>
      <c r="H17" s="64"/>
      <c r="I17" s="64">
        <f t="shared" si="1"/>
        <v>0</v>
      </c>
    </row>
    <row r="18" spans="1:9" s="2" customFormat="1" ht="15" customHeight="1">
      <c r="A18" s="23" t="s">
        <v>53</v>
      </c>
      <c r="B18" s="49"/>
      <c r="C18" s="24"/>
      <c r="D18" s="49"/>
      <c r="E18" s="24"/>
      <c r="F18" s="24"/>
      <c r="G18" s="24"/>
      <c r="H18" s="24"/>
      <c r="I18" s="25"/>
    </row>
    <row r="19" spans="1:9" ht="27.75" customHeight="1">
      <c r="A19" s="29" t="s">
        <v>64</v>
      </c>
      <c r="B19" s="50"/>
      <c r="C19" s="85"/>
      <c r="D19" s="50"/>
      <c r="E19" s="84"/>
      <c r="F19" s="66"/>
      <c r="G19" s="50"/>
      <c r="H19" s="64"/>
      <c r="I19" s="64">
        <f t="shared" ref="I19:I21" si="2">H19*F19</f>
        <v>0</v>
      </c>
    </row>
    <row r="20" spans="1:9" ht="27.75" customHeight="1">
      <c r="A20" s="29" t="s">
        <v>246</v>
      </c>
      <c r="B20" s="50"/>
      <c r="C20" s="85"/>
      <c r="D20" s="50"/>
      <c r="E20" s="84"/>
      <c r="F20" s="66"/>
      <c r="G20" s="50"/>
      <c r="H20" s="64"/>
      <c r="I20" s="64">
        <f t="shared" si="2"/>
        <v>0</v>
      </c>
    </row>
    <row r="21" spans="1:9" ht="27.75" customHeight="1">
      <c r="A21" s="29" t="s">
        <v>247</v>
      </c>
      <c r="B21" s="50"/>
      <c r="C21" s="85"/>
      <c r="D21" s="50"/>
      <c r="E21" s="84"/>
      <c r="F21" s="66"/>
      <c r="G21" s="50"/>
      <c r="H21" s="64"/>
      <c r="I21" s="64">
        <f t="shared" si="2"/>
        <v>0</v>
      </c>
    </row>
    <row r="22" spans="1:9" ht="26.25" customHeight="1">
      <c r="B22" s="109"/>
      <c r="C22" s="109"/>
      <c r="D22" s="74"/>
      <c r="E22" s="116" t="s">
        <v>248</v>
      </c>
      <c r="F22" s="116"/>
      <c r="G22" s="116"/>
      <c r="H22" s="116"/>
      <c r="I22" s="31">
        <f>SUM(I4:I21)</f>
        <v>0</v>
      </c>
    </row>
  </sheetData>
  <mergeCells count="5">
    <mergeCell ref="F1:G1"/>
    <mergeCell ref="H1:I1"/>
    <mergeCell ref="A2:I2"/>
    <mergeCell ref="B22:C22"/>
    <mergeCell ref="E22:H22"/>
  </mergeCells>
  <phoneticPr fontId="2"/>
  <dataValidations count="4">
    <dataValidation type="list" allowBlank="1" showInputMessage="1" showErrorMessage="1" sqref="G5:G9">
      <formula1>"---「一式」使用不可---,人日,人月,個"</formula1>
    </dataValidation>
    <dataValidation type="list" allowBlank="1" showInputMessage="1" showErrorMessage="1" sqref="B19:B21 B15:B17 B11:B13 B5:B9">
      <formula1>" 選択してください,(ア) システム運用経費,(イ) 業務運用支援経費,(ウ) 操作研修等経費,(エ) ヘルプデスク経費,(オ) コールセンター経費,(カ) アプリケーション保守経費,(キ) ハードウェア保守経費,(ク) ソフトウェア保守経費,(ケ) 監査経費,(コ) 情報セキュリティ検査経費,(サ) ハードウェア借料,(シ) ソフトウェア借料,(ス) サービス利用料,(セ) 通信回線料,(ソ) 施設利用等経費,(タ) その他運用等経費"</formula1>
    </dataValidation>
    <dataValidation type="list" allowBlank="1" showInputMessage="1" showErrorMessage="1" sqref="E5:E9">
      <formula1>技術者ランク例</formula1>
    </dataValidation>
    <dataValidation type="list" allowBlank="1" showInputMessage="1" showErrorMessage="1" sqref="G11:G13 G15:G17 G19:G21">
      <formula1>"---「一式」使用不可---,個"</formula1>
    </dataValidation>
  </dataValidations>
  <printOptions horizontalCentered="1"/>
  <pageMargins left="0.23622047244094491" right="0.23622047244094491" top="0.59055118110236227" bottom="0.39370078740157483" header="0.31496062992125984" footer="0.31496062992125984"/>
  <pageSetup paperSize="9" scale="90" orientation="landscape" r:id="rId1"/>
  <headerFooter alignWithMargins="0">
    <oddHeader>&amp;L&amp;9【様式2-1】　見積書統一様式（新規・システム入替）</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8"/>
  <sheetViews>
    <sheetView zoomScaleNormal="100" zoomScaleSheetLayoutView="100" workbookViewId="0">
      <selection activeCell="B5" sqref="B5"/>
    </sheetView>
  </sheetViews>
  <sheetFormatPr defaultRowHeight="13.5"/>
  <cols>
    <col min="1" max="1" width="4" customWidth="1"/>
    <col min="2" max="2" width="21.5" customWidth="1"/>
    <col min="3" max="3" width="10.625" customWidth="1"/>
    <col min="4" max="4" width="60.375" customWidth="1"/>
    <col min="5" max="6" width="11.5" customWidth="1"/>
    <col min="7" max="7" width="21.875" customWidth="1"/>
  </cols>
  <sheetData>
    <row r="1" spans="1:9" s="20" customFormat="1" ht="18.75" customHeight="1">
      <c r="A1" s="45" t="s">
        <v>82</v>
      </c>
      <c r="F1" s="30" t="s">
        <v>55</v>
      </c>
      <c r="G1" s="30">
        <f>見積書合計!H4</f>
        <v>0</v>
      </c>
      <c r="H1" s="46"/>
      <c r="I1" s="47"/>
    </row>
    <row r="2" spans="1:9" ht="34.5" customHeight="1" thickBot="1">
      <c r="A2" s="117" t="s">
        <v>83</v>
      </c>
      <c r="B2" s="117"/>
      <c r="C2" s="117"/>
      <c r="D2" s="117"/>
      <c r="E2" s="117"/>
      <c r="F2" s="117"/>
      <c r="G2" s="117"/>
      <c r="H2" s="19"/>
      <c r="I2" s="19"/>
    </row>
    <row r="3" spans="1:9" ht="27">
      <c r="A3" s="14" t="s">
        <v>13</v>
      </c>
      <c r="B3" s="15" t="s">
        <v>29</v>
      </c>
      <c r="C3" s="16" t="s">
        <v>45</v>
      </c>
      <c r="D3" s="15" t="s">
        <v>30</v>
      </c>
      <c r="E3" s="16" t="s">
        <v>47</v>
      </c>
      <c r="F3" s="16" t="s">
        <v>43</v>
      </c>
      <c r="G3" s="17" t="s">
        <v>46</v>
      </c>
    </row>
    <row r="4" spans="1:9" ht="33" customHeight="1">
      <c r="A4" s="37" t="s">
        <v>32</v>
      </c>
      <c r="B4" s="27" t="s">
        <v>31</v>
      </c>
      <c r="C4" s="42" t="s">
        <v>38</v>
      </c>
      <c r="D4" s="41" t="s">
        <v>70</v>
      </c>
      <c r="E4" s="38"/>
      <c r="F4" s="38">
        <f>E4*20</f>
        <v>0</v>
      </c>
      <c r="G4" s="39"/>
    </row>
    <row r="5" spans="1:9" ht="33" customHeight="1">
      <c r="A5" s="37" t="s">
        <v>33</v>
      </c>
      <c r="B5" s="27" t="s">
        <v>35</v>
      </c>
      <c r="C5" s="42" t="s">
        <v>37</v>
      </c>
      <c r="D5" s="41" t="s">
        <v>71</v>
      </c>
      <c r="E5" s="38"/>
      <c r="F5" s="38">
        <f t="shared" ref="F5:F8" si="0">E5*20</f>
        <v>0</v>
      </c>
      <c r="G5" s="40"/>
    </row>
    <row r="6" spans="1:9" ht="33" customHeight="1">
      <c r="A6" s="37" t="s">
        <v>34</v>
      </c>
      <c r="B6" s="27" t="s">
        <v>36</v>
      </c>
      <c r="C6" s="42" t="s">
        <v>39</v>
      </c>
      <c r="D6" s="41" t="s">
        <v>72</v>
      </c>
      <c r="E6" s="38"/>
      <c r="F6" s="38">
        <f t="shared" si="0"/>
        <v>0</v>
      </c>
      <c r="G6" s="40"/>
    </row>
    <row r="7" spans="1:9" ht="33" customHeight="1">
      <c r="A7" s="37" t="s">
        <v>42</v>
      </c>
      <c r="B7" s="27" t="s">
        <v>40</v>
      </c>
      <c r="C7" s="42" t="s">
        <v>41</v>
      </c>
      <c r="D7" s="41" t="s">
        <v>73</v>
      </c>
      <c r="E7" s="38"/>
      <c r="F7" s="38">
        <f t="shared" si="0"/>
        <v>0</v>
      </c>
      <c r="G7" s="40"/>
    </row>
    <row r="8" spans="1:9" ht="33" customHeight="1">
      <c r="A8" s="37" t="s">
        <v>21</v>
      </c>
      <c r="B8" s="27" t="s">
        <v>67</v>
      </c>
      <c r="C8" s="42" t="s">
        <v>68</v>
      </c>
      <c r="D8" s="41" t="s">
        <v>69</v>
      </c>
      <c r="E8" s="38"/>
      <c r="F8" s="38">
        <f t="shared" si="0"/>
        <v>0</v>
      </c>
      <c r="G8" s="40"/>
    </row>
  </sheetData>
  <mergeCells count="1">
    <mergeCell ref="A2:G2"/>
  </mergeCells>
  <phoneticPr fontId="2"/>
  <printOptions horizontalCentered="1"/>
  <pageMargins left="0.23622047244094491" right="0.23622047244094491" top="0.59055118110236227" bottom="0.39370078740157483" header="0.31496062992125984" footer="0.31496062992125984"/>
  <pageSetup paperSize="9" orientation="landscape" r:id="rId1"/>
  <headerFooter alignWithMargins="0">
    <oddHeader>&amp;L&amp;9【様式2-1】　見積書統一様式（新規・システム入替）</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opLeftCell="A25" zoomScale="85" zoomScaleNormal="85" workbookViewId="0">
      <selection activeCell="B5" sqref="B5:B16"/>
    </sheetView>
  </sheetViews>
  <sheetFormatPr defaultRowHeight="13.5"/>
  <cols>
    <col min="1" max="1" width="4.25" customWidth="1"/>
    <col min="2" max="2" width="3.875" customWidth="1"/>
    <col min="3" max="3" width="22.875" customWidth="1"/>
    <col min="4" max="4" width="104.625" customWidth="1"/>
  </cols>
  <sheetData>
    <row r="1" spans="1:4" s="88" customFormat="1" ht="14.25">
      <c r="A1" s="87" t="s">
        <v>261</v>
      </c>
    </row>
    <row r="2" spans="1:4" s="88" customFormat="1" ht="14.25">
      <c r="A2" s="89" t="s">
        <v>262</v>
      </c>
    </row>
    <row r="3" spans="1:4" s="10" customFormat="1">
      <c r="B3" s="118" t="s">
        <v>263</v>
      </c>
      <c r="C3" s="118"/>
      <c r="D3" s="90" t="s">
        <v>264</v>
      </c>
    </row>
    <row r="4" spans="1:4" s="10" customFormat="1" ht="40.5" customHeight="1">
      <c r="B4" s="119" t="s">
        <v>265</v>
      </c>
      <c r="C4" s="120"/>
      <c r="D4" s="91" t="s">
        <v>266</v>
      </c>
    </row>
    <row r="5" spans="1:4" s="10" customFormat="1" ht="40.5" customHeight="1">
      <c r="B5" s="119"/>
      <c r="C5" s="92" t="s">
        <v>267</v>
      </c>
      <c r="D5" s="91" t="s">
        <v>268</v>
      </c>
    </row>
    <row r="6" spans="1:4" s="10" customFormat="1" ht="40.5" customHeight="1">
      <c r="B6" s="119"/>
      <c r="C6" s="92" t="s">
        <v>269</v>
      </c>
      <c r="D6" s="91" t="s">
        <v>270</v>
      </c>
    </row>
    <row r="7" spans="1:4" s="10" customFormat="1" ht="40.5" customHeight="1">
      <c r="B7" s="119"/>
      <c r="C7" s="92" t="s">
        <v>271</v>
      </c>
      <c r="D7" s="91" t="s">
        <v>272</v>
      </c>
    </row>
    <row r="8" spans="1:4" s="10" customFormat="1" ht="40.5" customHeight="1">
      <c r="B8" s="119"/>
      <c r="C8" s="92" t="s">
        <v>273</v>
      </c>
      <c r="D8" s="91" t="s">
        <v>274</v>
      </c>
    </row>
    <row r="9" spans="1:4" s="10" customFormat="1" ht="40.5" customHeight="1">
      <c r="B9" s="119"/>
      <c r="C9" s="92" t="s">
        <v>275</v>
      </c>
      <c r="D9" s="91" t="s">
        <v>276</v>
      </c>
    </row>
    <row r="10" spans="1:4" s="10" customFormat="1" ht="40.5" customHeight="1">
      <c r="B10" s="119"/>
      <c r="C10" s="92" t="s">
        <v>277</v>
      </c>
      <c r="D10" s="91" t="s">
        <v>278</v>
      </c>
    </row>
    <row r="11" spans="1:4" s="10" customFormat="1" ht="40.5" customHeight="1">
      <c r="B11" s="119"/>
      <c r="C11" s="92" t="s">
        <v>279</v>
      </c>
      <c r="D11" s="91" t="s">
        <v>280</v>
      </c>
    </row>
    <row r="12" spans="1:4" s="10" customFormat="1" ht="40.5" customHeight="1">
      <c r="B12" s="119"/>
      <c r="C12" s="92" t="s">
        <v>281</v>
      </c>
      <c r="D12" s="91" t="s">
        <v>282</v>
      </c>
    </row>
    <row r="13" spans="1:4" s="10" customFormat="1" ht="40.5" customHeight="1">
      <c r="B13" s="119"/>
      <c r="C13" s="92" t="s">
        <v>283</v>
      </c>
      <c r="D13" s="91" t="s">
        <v>284</v>
      </c>
    </row>
    <row r="14" spans="1:4" s="10" customFormat="1" ht="40.5" customHeight="1">
      <c r="B14" s="119"/>
      <c r="C14" s="92" t="s">
        <v>285</v>
      </c>
      <c r="D14" s="91" t="s">
        <v>286</v>
      </c>
    </row>
    <row r="15" spans="1:4" s="10" customFormat="1" ht="40.5" customHeight="1">
      <c r="B15" s="119"/>
      <c r="C15" s="92" t="s">
        <v>287</v>
      </c>
      <c r="D15" s="91" t="s">
        <v>288</v>
      </c>
    </row>
    <row r="16" spans="1:4" s="10" customFormat="1" ht="40.5" customHeight="1" thickBot="1">
      <c r="B16" s="121"/>
      <c r="C16" s="92" t="s">
        <v>289</v>
      </c>
      <c r="D16" s="91" t="s">
        <v>290</v>
      </c>
    </row>
    <row r="17" spans="2:4" s="10" customFormat="1" ht="30" customHeight="1">
      <c r="B17" s="122" t="s">
        <v>291</v>
      </c>
      <c r="C17" s="120"/>
      <c r="D17" s="91" t="s">
        <v>292</v>
      </c>
    </row>
    <row r="18" spans="2:4" s="10" customFormat="1" ht="40.5" customHeight="1">
      <c r="B18" s="119"/>
      <c r="C18" s="92" t="s">
        <v>293</v>
      </c>
      <c r="D18" s="91" t="s">
        <v>294</v>
      </c>
    </row>
    <row r="19" spans="2:4" s="10" customFormat="1" ht="40.5" customHeight="1">
      <c r="B19" s="119"/>
      <c r="C19" s="92" t="s">
        <v>295</v>
      </c>
      <c r="D19" s="91" t="s">
        <v>296</v>
      </c>
    </row>
    <row r="20" spans="2:4" s="10" customFormat="1" ht="40.5" customHeight="1">
      <c r="B20" s="119"/>
      <c r="C20" s="92" t="s">
        <v>297</v>
      </c>
      <c r="D20" s="91" t="s">
        <v>298</v>
      </c>
    </row>
    <row r="21" spans="2:4" s="10" customFormat="1" ht="28.5" customHeight="1">
      <c r="B21" s="119"/>
      <c r="C21" s="92" t="s">
        <v>299</v>
      </c>
      <c r="D21" s="91" t="s">
        <v>300</v>
      </c>
    </row>
    <row r="22" spans="2:4" s="10" customFormat="1" ht="40.5" customHeight="1">
      <c r="B22" s="119"/>
      <c r="C22" s="92" t="s">
        <v>301</v>
      </c>
      <c r="D22" s="91" t="s">
        <v>302</v>
      </c>
    </row>
    <row r="23" spans="2:4" s="10" customFormat="1" ht="40.5" customHeight="1">
      <c r="B23" s="119"/>
      <c r="C23" s="92" t="s">
        <v>303</v>
      </c>
      <c r="D23" s="91" t="s">
        <v>304</v>
      </c>
    </row>
    <row r="24" spans="2:4" s="10" customFormat="1" ht="40.5" customHeight="1">
      <c r="B24" s="119"/>
      <c r="C24" s="92" t="s">
        <v>305</v>
      </c>
      <c r="D24" s="91" t="s">
        <v>306</v>
      </c>
    </row>
    <row r="25" spans="2:4" s="10" customFormat="1" ht="40.5" customHeight="1">
      <c r="B25" s="119"/>
      <c r="C25" s="92" t="s">
        <v>307</v>
      </c>
      <c r="D25" s="91" t="s">
        <v>308</v>
      </c>
    </row>
    <row r="26" spans="2:4" s="10" customFormat="1" ht="23.25" customHeight="1">
      <c r="B26" s="119"/>
      <c r="C26" s="92" t="s">
        <v>309</v>
      </c>
      <c r="D26" s="91" t="s">
        <v>310</v>
      </c>
    </row>
    <row r="27" spans="2:4" s="10" customFormat="1" ht="40.5" customHeight="1">
      <c r="B27" s="119"/>
      <c r="C27" s="92" t="s">
        <v>311</v>
      </c>
      <c r="D27" s="91" t="s">
        <v>312</v>
      </c>
    </row>
    <row r="28" spans="2:4" s="10" customFormat="1" ht="23.25" customHeight="1">
      <c r="B28" s="119"/>
      <c r="C28" s="92" t="s">
        <v>313</v>
      </c>
      <c r="D28" s="91" t="s">
        <v>314</v>
      </c>
    </row>
    <row r="29" spans="2:4" s="10" customFormat="1" ht="23.25" customHeight="1">
      <c r="B29" s="119"/>
      <c r="C29" s="92" t="s">
        <v>315</v>
      </c>
      <c r="D29" s="91" t="s">
        <v>316</v>
      </c>
    </row>
    <row r="30" spans="2:4" s="10" customFormat="1" ht="40.5" customHeight="1">
      <c r="B30" s="119"/>
      <c r="C30" s="92" t="s">
        <v>317</v>
      </c>
      <c r="D30" s="91" t="s">
        <v>318</v>
      </c>
    </row>
    <row r="31" spans="2:4" s="10" customFormat="1" ht="23.25" customHeight="1">
      <c r="B31" s="119"/>
      <c r="C31" s="92" t="s">
        <v>319</v>
      </c>
      <c r="D31" s="91" t="s">
        <v>320</v>
      </c>
    </row>
    <row r="32" spans="2:4" s="10" customFormat="1" ht="28.5" customHeight="1">
      <c r="B32" s="119"/>
      <c r="C32" s="92" t="s">
        <v>321</v>
      </c>
      <c r="D32" s="91" t="s">
        <v>322</v>
      </c>
    </row>
    <row r="33" spans="2:4" s="10" customFormat="1" ht="23.25" customHeight="1">
      <c r="B33" s="123"/>
      <c r="C33" s="92" t="s">
        <v>323</v>
      </c>
      <c r="D33" s="91" t="s">
        <v>324</v>
      </c>
    </row>
  </sheetData>
  <mergeCells count="5">
    <mergeCell ref="B3:C3"/>
    <mergeCell ref="B4:C4"/>
    <mergeCell ref="B5:B16"/>
    <mergeCell ref="B17:C17"/>
    <mergeCell ref="B18:B33"/>
  </mergeCells>
  <phoneticPr fontId="2"/>
  <printOptions horizontalCentered="1"/>
  <pageMargins left="0.23622047244094491" right="0.23622047244094491" top="0.59055118110236227" bottom="0.39370078740157483" header="0.31496062992125984" footer="0.31496062992125984"/>
  <pageSetup paperSize="9" scale="74" orientation="portrait" r:id="rId1"/>
  <headerFooter alignWithMargins="0">
    <oddHeader>&amp;L&amp;9【様式2-1】　見積書統一様式（新規・システム入替）</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9"/>
  <sheetViews>
    <sheetView showGridLines="0" showZeros="0" topLeftCell="A10" zoomScaleNormal="100" zoomScaleSheetLayoutView="70" workbookViewId="0">
      <selection activeCell="B5" sqref="B5"/>
    </sheetView>
  </sheetViews>
  <sheetFormatPr defaultRowHeight="13.5"/>
  <cols>
    <col min="2" max="2" width="4.25" customWidth="1"/>
    <col min="3" max="3" width="14.125" customWidth="1"/>
    <col min="4" max="4" width="22" customWidth="1"/>
    <col min="5" max="5" width="27.5" customWidth="1"/>
    <col min="6" max="6" width="15.25" customWidth="1"/>
    <col min="8" max="8" width="26.625" customWidth="1"/>
  </cols>
  <sheetData>
    <row r="1" spans="2:10">
      <c r="B1" s="2"/>
      <c r="G1" s="5" t="s">
        <v>0</v>
      </c>
      <c r="H1" s="36">
        <v>43342</v>
      </c>
    </row>
    <row r="2" spans="2:10" ht="14.25" thickBot="1">
      <c r="G2" s="5" t="s">
        <v>8</v>
      </c>
      <c r="H2" s="36"/>
    </row>
    <row r="3" spans="2:10">
      <c r="H3" s="4" t="s">
        <v>1</v>
      </c>
    </row>
    <row r="4" spans="2:10" ht="14.25" thickBot="1">
      <c r="H4" s="3" t="s">
        <v>88</v>
      </c>
    </row>
    <row r="5" spans="2:10">
      <c r="E5" s="104" t="s">
        <v>9</v>
      </c>
      <c r="F5" s="104"/>
    </row>
    <row r="6" spans="2:10" ht="14.25" thickBot="1">
      <c r="B6" s="1"/>
      <c r="E6" s="105"/>
      <c r="F6" s="105"/>
    </row>
    <row r="7" spans="2:10" ht="14.25" thickTop="1"/>
    <row r="8" spans="2:10" ht="14.25">
      <c r="C8" s="32" t="s">
        <v>79</v>
      </c>
      <c r="D8" s="32" t="s">
        <v>10</v>
      </c>
    </row>
    <row r="9" spans="2:10" ht="21" customHeight="1">
      <c r="F9" s="6" t="s">
        <v>2</v>
      </c>
      <c r="G9" s="102" t="s">
        <v>84</v>
      </c>
      <c r="H9" s="102"/>
    </row>
    <row r="10" spans="2:10">
      <c r="F10" s="6" t="s">
        <v>3</v>
      </c>
      <c r="G10" s="98" t="s">
        <v>85</v>
      </c>
      <c r="H10" s="98"/>
    </row>
    <row r="11" spans="2:10">
      <c r="F11" s="6" t="s">
        <v>6</v>
      </c>
      <c r="G11" s="98" t="s">
        <v>259</v>
      </c>
      <c r="H11" s="98"/>
      <c r="J11" s="6"/>
    </row>
    <row r="12" spans="2:10">
      <c r="F12" s="6" t="s">
        <v>4</v>
      </c>
      <c r="G12" s="98" t="s">
        <v>258</v>
      </c>
      <c r="H12" s="98"/>
      <c r="J12" s="6"/>
    </row>
    <row r="13" spans="2:10">
      <c r="F13" s="6" t="s">
        <v>5</v>
      </c>
      <c r="G13" s="98" t="s">
        <v>258</v>
      </c>
      <c r="H13" s="98"/>
    </row>
    <row r="14" spans="2:10">
      <c r="B14" s="10" t="s">
        <v>90</v>
      </c>
      <c r="F14" s="6" t="s">
        <v>7</v>
      </c>
      <c r="G14" s="98" t="s">
        <v>260</v>
      </c>
      <c r="H14" s="98"/>
    </row>
    <row r="15" spans="2:10">
      <c r="F15" s="6"/>
      <c r="G15" s="18"/>
      <c r="H15" s="18"/>
    </row>
    <row r="16" spans="2:10" ht="21">
      <c r="B16" s="7"/>
      <c r="C16" s="34" t="s">
        <v>11</v>
      </c>
      <c r="D16" s="103" t="s">
        <v>223</v>
      </c>
      <c r="E16" s="103"/>
      <c r="F16" s="103"/>
      <c r="G16" s="103"/>
      <c r="H16" s="33"/>
    </row>
    <row r="17" spans="2:8" s="10" customFormat="1">
      <c r="B17" s="9"/>
      <c r="D17" s="11"/>
    </row>
    <row r="18" spans="2:8" ht="26.25" thickBot="1">
      <c r="C18" s="7"/>
      <c r="D18" s="13" t="s">
        <v>12</v>
      </c>
      <c r="E18" s="12">
        <f>E20+E21</f>
        <v>7016275</v>
      </c>
      <c r="F18" s="2"/>
      <c r="G18" s="2"/>
      <c r="H18" s="2"/>
    </row>
    <row r="19" spans="2:8">
      <c r="G19" s="2"/>
      <c r="H19" s="2"/>
    </row>
    <row r="20" spans="2:8" s="20" customFormat="1" ht="16.5" customHeight="1">
      <c r="C20" s="82" t="s">
        <v>220</v>
      </c>
      <c r="D20" s="82" t="s">
        <v>221</v>
      </c>
      <c r="E20" s="83">
        <f>'見積明細書 （ハード・ソフト) (記入例)'!J38</f>
        <v>5496275</v>
      </c>
      <c r="G20" s="45"/>
      <c r="H20" s="45"/>
    </row>
    <row r="21" spans="2:8" s="20" customFormat="1" ht="16.5" customHeight="1">
      <c r="D21" s="82" t="s">
        <v>222</v>
      </c>
      <c r="E21" s="83">
        <f>'見積明細書（作業費）(記入例)'!I18</f>
        <v>1520000</v>
      </c>
      <c r="G21" s="45"/>
      <c r="H21" s="45"/>
    </row>
    <row r="22" spans="2:8" s="20" customFormat="1" ht="16.5" customHeight="1">
      <c r="C22" s="82"/>
      <c r="D22" s="82" t="s">
        <v>256</v>
      </c>
      <c r="E22" s="83">
        <f>'見積明細書（ランニング費用）(記入例)'!I22</f>
        <v>1169000</v>
      </c>
      <c r="F22" s="20" t="s">
        <v>257</v>
      </c>
      <c r="G22" s="45"/>
      <c r="H22" s="45"/>
    </row>
    <row r="23" spans="2:8" ht="14.25" thickBot="1">
      <c r="C23" t="s">
        <v>44</v>
      </c>
    </row>
    <row r="24" spans="2:8">
      <c r="B24" s="53" t="s">
        <v>13</v>
      </c>
      <c r="C24" s="99" t="s">
        <v>14</v>
      </c>
      <c r="D24" s="100"/>
      <c r="E24" s="101"/>
      <c r="F24" s="54" t="s">
        <v>15</v>
      </c>
      <c r="G24" s="106" t="s">
        <v>16</v>
      </c>
      <c r="H24" s="107"/>
    </row>
    <row r="25" spans="2:8" ht="13.5" customHeight="1">
      <c r="B25" s="55" t="s">
        <v>17</v>
      </c>
      <c r="C25" s="93" t="s">
        <v>94</v>
      </c>
      <c r="D25" s="93"/>
      <c r="E25" s="93"/>
      <c r="F25" s="28"/>
      <c r="G25" s="94"/>
      <c r="H25" s="94"/>
    </row>
    <row r="26" spans="2:8" ht="13.5" customHeight="1">
      <c r="B26" s="55" t="s">
        <v>18</v>
      </c>
      <c r="C26" s="93" t="s">
        <v>170</v>
      </c>
      <c r="D26" s="93"/>
      <c r="E26" s="93"/>
      <c r="F26" s="28"/>
      <c r="G26" s="94"/>
      <c r="H26" s="94"/>
    </row>
    <row r="27" spans="2:8" ht="13.5" customHeight="1">
      <c r="B27" s="55" t="s">
        <v>19</v>
      </c>
      <c r="C27" s="93" t="s">
        <v>91</v>
      </c>
      <c r="D27" s="93"/>
      <c r="E27" s="93"/>
      <c r="F27" s="28"/>
      <c r="G27" s="94"/>
      <c r="H27" s="94"/>
    </row>
    <row r="28" spans="2:8" ht="13.5" customHeight="1">
      <c r="B28" s="55" t="s">
        <v>20</v>
      </c>
      <c r="C28" s="95" t="s">
        <v>95</v>
      </c>
      <c r="D28" s="96"/>
      <c r="E28" s="97"/>
      <c r="F28" s="28"/>
      <c r="G28" s="94"/>
      <c r="H28" s="94"/>
    </row>
    <row r="29" spans="2:8" ht="13.5" customHeight="1">
      <c r="B29" s="55" t="s">
        <v>21</v>
      </c>
      <c r="C29" s="95" t="s">
        <v>92</v>
      </c>
      <c r="D29" s="96"/>
      <c r="E29" s="97"/>
      <c r="F29" s="28"/>
      <c r="G29" s="94"/>
      <c r="H29" s="94"/>
    </row>
    <row r="30" spans="2:8" ht="13.5" customHeight="1">
      <c r="B30" s="55" t="s">
        <v>22</v>
      </c>
      <c r="C30" s="95" t="s">
        <v>93</v>
      </c>
      <c r="D30" s="96"/>
      <c r="E30" s="97"/>
      <c r="F30" s="28"/>
      <c r="G30" s="94"/>
      <c r="H30" s="94"/>
    </row>
    <row r="31" spans="2:8" ht="13.5" customHeight="1">
      <c r="B31" s="55" t="s">
        <v>23</v>
      </c>
      <c r="C31" s="95" t="s">
        <v>99</v>
      </c>
      <c r="D31" s="96"/>
      <c r="E31" s="97"/>
      <c r="F31" s="28"/>
      <c r="G31" s="94"/>
      <c r="H31" s="94"/>
    </row>
    <row r="32" spans="2:8" ht="13.5" customHeight="1">
      <c r="B32" s="55" t="s">
        <v>24</v>
      </c>
      <c r="C32" s="95" t="s">
        <v>106</v>
      </c>
      <c r="D32" s="96"/>
      <c r="E32" s="97"/>
      <c r="F32" s="28"/>
      <c r="G32" s="94"/>
      <c r="H32" s="94"/>
    </row>
    <row r="33" spans="2:8" ht="13.5" customHeight="1">
      <c r="B33" s="55" t="s">
        <v>25</v>
      </c>
      <c r="C33" s="95" t="s">
        <v>96</v>
      </c>
      <c r="D33" s="96"/>
      <c r="E33" s="97"/>
      <c r="F33" s="28"/>
      <c r="G33" s="94"/>
      <c r="H33" s="94"/>
    </row>
    <row r="34" spans="2:8" ht="13.5" customHeight="1">
      <c r="B34" s="55" t="s">
        <v>26</v>
      </c>
      <c r="C34" s="95" t="s">
        <v>97</v>
      </c>
      <c r="D34" s="96"/>
      <c r="E34" s="97"/>
      <c r="F34" s="28"/>
      <c r="G34" s="94"/>
      <c r="H34" s="94"/>
    </row>
    <row r="35" spans="2:8" ht="13.5" customHeight="1">
      <c r="B35" s="55" t="s">
        <v>27</v>
      </c>
      <c r="C35" s="95" t="s">
        <v>100</v>
      </c>
      <c r="D35" s="96"/>
      <c r="E35" s="97"/>
      <c r="F35" s="28"/>
      <c r="G35" s="94"/>
      <c r="H35" s="94"/>
    </row>
    <row r="36" spans="2:8" ht="13.5" customHeight="1">
      <c r="B36" s="55" t="s">
        <v>28</v>
      </c>
      <c r="C36" s="95" t="s">
        <v>98</v>
      </c>
      <c r="D36" s="96"/>
      <c r="E36" s="97"/>
      <c r="F36" s="28"/>
      <c r="G36" s="94"/>
      <c r="H36" s="94"/>
    </row>
    <row r="37" spans="2:8">
      <c r="B37" s="55" t="s">
        <v>103</v>
      </c>
      <c r="C37" s="95" t="s">
        <v>102</v>
      </c>
      <c r="D37" s="96"/>
      <c r="E37" s="97"/>
      <c r="F37" s="28"/>
      <c r="G37" s="94"/>
      <c r="H37" s="94"/>
    </row>
    <row r="38" spans="2:8">
      <c r="B38" s="55" t="s">
        <v>104</v>
      </c>
      <c r="C38" s="93" t="s">
        <v>238</v>
      </c>
      <c r="D38" s="93"/>
      <c r="E38" s="93"/>
      <c r="F38" s="28"/>
      <c r="G38" s="94"/>
      <c r="H38" s="94"/>
    </row>
    <row r="39" spans="2:8">
      <c r="B39" s="55" t="s">
        <v>105</v>
      </c>
      <c r="C39" s="93"/>
      <c r="D39" s="93"/>
      <c r="E39" s="93"/>
      <c r="F39" s="28"/>
      <c r="G39" s="94"/>
      <c r="H39" s="94"/>
    </row>
  </sheetData>
  <mergeCells count="40">
    <mergeCell ref="C38:E38"/>
    <mergeCell ref="G38:H38"/>
    <mergeCell ref="C39:E39"/>
    <mergeCell ref="G39:H39"/>
    <mergeCell ref="C35:E35"/>
    <mergeCell ref="G35:H35"/>
    <mergeCell ref="C36:E36"/>
    <mergeCell ref="G36:H36"/>
    <mergeCell ref="C37:E37"/>
    <mergeCell ref="G37:H37"/>
    <mergeCell ref="C32:E32"/>
    <mergeCell ref="G32:H32"/>
    <mergeCell ref="C33:E33"/>
    <mergeCell ref="G33:H33"/>
    <mergeCell ref="C34:E34"/>
    <mergeCell ref="G34:H34"/>
    <mergeCell ref="C29:E29"/>
    <mergeCell ref="G29:H29"/>
    <mergeCell ref="C30:E30"/>
    <mergeCell ref="G30:H30"/>
    <mergeCell ref="C31:E31"/>
    <mergeCell ref="G31:H31"/>
    <mergeCell ref="C26:E26"/>
    <mergeCell ref="G26:H26"/>
    <mergeCell ref="C27:E27"/>
    <mergeCell ref="G27:H27"/>
    <mergeCell ref="C28:E28"/>
    <mergeCell ref="G28:H28"/>
    <mergeCell ref="G14:H14"/>
    <mergeCell ref="D16:G16"/>
    <mergeCell ref="C24:E24"/>
    <mergeCell ref="G24:H24"/>
    <mergeCell ref="C25:E25"/>
    <mergeCell ref="G25:H25"/>
    <mergeCell ref="G13:H13"/>
    <mergeCell ref="E5:F6"/>
    <mergeCell ref="G9:H9"/>
    <mergeCell ref="G10:H10"/>
    <mergeCell ref="G11:H11"/>
    <mergeCell ref="G12:H12"/>
  </mergeCells>
  <phoneticPr fontId="2"/>
  <dataValidations count="4">
    <dataValidation type="list" allowBlank="1" showInputMessage="1" showErrorMessage="1" sqref="F25:F36">
      <formula1>"〇：本見積書に含む,／：本件には不要,×：別途費用を想定"</formula1>
    </dataValidation>
    <dataValidation type="list" allowBlank="1" showInputMessage="1" showErrorMessage="1" sqref="F38">
      <formula1>"導入から12か月間,導入初年度の3月末まで,その他（特記事項参照）,×：別途費用を想定"</formula1>
    </dataValidation>
    <dataValidation type="list" allowBlank="1" showInputMessage="1" showErrorMessage="1" sqref="F37">
      <formula1>" 6ヶ月保証,1年保証,3年保証,5年保証,別途保守契約,その他（特記事項参照）"</formula1>
    </dataValidation>
    <dataValidation type="list" allowBlank="1" showInputMessage="1" showErrorMessage="1" sqref="F39">
      <formula1>"未設定,〇：本見積書に含む,/：本調達には不要,×：別途費用を想定"</formula1>
    </dataValidation>
  </dataValidations>
  <printOptions horizontalCentered="1"/>
  <pageMargins left="0.23622047244094491" right="0.23622047244094491" top="0.59055118110236227" bottom="0.39370078740157483" header="0.31496062992125984" footer="0.31496062992125984"/>
  <pageSetup paperSize="9" orientation="landscape" r:id="rId1"/>
  <headerFooter alignWithMargins="0">
    <oddHeader>&amp;L&amp;9【様式2-1】　見積書統一様式（新規・システム入替）</oddHead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9"/>
  <sheetViews>
    <sheetView zoomScaleNormal="100" zoomScaleSheetLayoutView="85" workbookViewId="0">
      <pane ySplit="3" topLeftCell="A4" activePane="bottomLeft" state="frozenSplit"/>
      <selection activeCell="B5" sqref="B5"/>
      <selection pane="bottomLeft" activeCell="B5" sqref="B5"/>
    </sheetView>
  </sheetViews>
  <sheetFormatPr defaultRowHeight="13.5"/>
  <cols>
    <col min="1" max="1" width="4.875" customWidth="1"/>
    <col min="2" max="2" width="18.5" bestFit="1" customWidth="1"/>
    <col min="3" max="3" width="33.125" customWidth="1"/>
    <col min="4" max="4" width="12.625" customWidth="1"/>
    <col min="5" max="5" width="14.5" customWidth="1"/>
    <col min="6" max="7" width="9.625" customWidth="1"/>
    <col min="8" max="9" width="7.625" customWidth="1"/>
    <col min="10" max="10" width="13.625" customWidth="1"/>
  </cols>
  <sheetData>
    <row r="1" spans="1:10" s="20" customFormat="1" ht="18.75" customHeight="1">
      <c r="A1" s="45" t="s">
        <v>82</v>
      </c>
      <c r="G1" s="110" t="s">
        <v>55</v>
      </c>
      <c r="H1" s="111"/>
      <c r="I1" s="110" t="str">
        <f>'見積書合計 (記入例)'!H4</f>
        <v>2018-XXXXX</v>
      </c>
      <c r="J1" s="111"/>
    </row>
    <row r="2" spans="1:10" ht="34.5" customHeight="1">
      <c r="A2" s="108" t="s">
        <v>101</v>
      </c>
      <c r="B2" s="108"/>
      <c r="C2" s="108"/>
      <c r="D2" s="108"/>
      <c r="E2" s="108"/>
      <c r="F2" s="108"/>
      <c r="G2" s="108"/>
      <c r="H2" s="108"/>
      <c r="I2" s="108"/>
      <c r="J2" s="108"/>
    </row>
    <row r="3" spans="1:10" s="58" customFormat="1" ht="28.5" customHeight="1">
      <c r="A3" s="56" t="s">
        <v>13</v>
      </c>
      <c r="B3" s="57" t="s">
        <v>52</v>
      </c>
      <c r="C3" s="56" t="s">
        <v>107</v>
      </c>
      <c r="D3" s="56" t="s">
        <v>108</v>
      </c>
      <c r="E3" s="56" t="s">
        <v>109</v>
      </c>
      <c r="F3" s="56" t="s">
        <v>110</v>
      </c>
      <c r="G3" s="56" t="s">
        <v>48</v>
      </c>
      <c r="H3" s="57" t="s">
        <v>49</v>
      </c>
      <c r="I3" s="57" t="s">
        <v>50</v>
      </c>
      <c r="J3" s="56" t="s">
        <v>51</v>
      </c>
    </row>
    <row r="4" spans="1:10" s="58" customFormat="1" ht="15" customHeight="1">
      <c r="A4" s="59" t="s">
        <v>113</v>
      </c>
      <c r="B4" s="60"/>
      <c r="C4" s="60"/>
      <c r="D4" s="60"/>
      <c r="E4" s="60"/>
      <c r="F4" s="60"/>
      <c r="G4" s="60"/>
      <c r="H4" s="60"/>
      <c r="I4" s="60"/>
      <c r="J4" s="61"/>
    </row>
    <row r="5" spans="1:10" s="58" customFormat="1" ht="22.5" customHeight="1">
      <c r="A5" s="62" t="s">
        <v>152</v>
      </c>
      <c r="B5" s="63" t="s">
        <v>197</v>
      </c>
      <c r="C5" s="67" t="s">
        <v>115</v>
      </c>
      <c r="D5" s="67" t="s">
        <v>111</v>
      </c>
      <c r="E5" s="69" t="s">
        <v>116</v>
      </c>
      <c r="F5" s="76">
        <v>176000</v>
      </c>
      <c r="G5" s="77">
        <f>F5*0.75</f>
        <v>132000</v>
      </c>
      <c r="H5" s="71">
        <v>1</v>
      </c>
      <c r="I5" s="71" t="s">
        <v>112</v>
      </c>
      <c r="J5" s="64">
        <f>G5*H5</f>
        <v>132000</v>
      </c>
    </row>
    <row r="6" spans="1:10" s="58" customFormat="1" ht="22.5" customHeight="1">
      <c r="A6" s="62" t="s">
        <v>155</v>
      </c>
      <c r="B6" s="63" t="s">
        <v>197</v>
      </c>
      <c r="C6" s="67" t="s">
        <v>117</v>
      </c>
      <c r="D6" s="67" t="s">
        <v>111</v>
      </c>
      <c r="E6" s="69" t="s">
        <v>118</v>
      </c>
      <c r="F6" s="76">
        <v>125000</v>
      </c>
      <c r="G6" s="77">
        <f t="shared" ref="G6:G17" si="0">F6*0.75</f>
        <v>93750</v>
      </c>
      <c r="H6" s="71">
        <v>1</v>
      </c>
      <c r="I6" s="71" t="s">
        <v>112</v>
      </c>
      <c r="J6" s="64">
        <f t="shared" ref="J6:J32" si="1">G6*H6</f>
        <v>93750</v>
      </c>
    </row>
    <row r="7" spans="1:10" s="58" customFormat="1" ht="22.5" customHeight="1">
      <c r="A7" s="62" t="s">
        <v>157</v>
      </c>
      <c r="B7" s="63" t="s">
        <v>197</v>
      </c>
      <c r="C7" s="67" t="s">
        <v>119</v>
      </c>
      <c r="D7" s="67" t="s">
        <v>111</v>
      </c>
      <c r="E7" s="69" t="s">
        <v>120</v>
      </c>
      <c r="F7" s="76">
        <v>155000</v>
      </c>
      <c r="G7" s="77">
        <f t="shared" si="0"/>
        <v>116250</v>
      </c>
      <c r="H7" s="71">
        <v>2</v>
      </c>
      <c r="I7" s="71" t="s">
        <v>112</v>
      </c>
      <c r="J7" s="64">
        <f t="shared" si="1"/>
        <v>232500</v>
      </c>
    </row>
    <row r="8" spans="1:10" s="58" customFormat="1" ht="22.5" customHeight="1">
      <c r="A8" s="62" t="s">
        <v>158</v>
      </c>
      <c r="B8" s="63" t="s">
        <v>197</v>
      </c>
      <c r="C8" s="67" t="s">
        <v>121</v>
      </c>
      <c r="D8" s="67" t="s">
        <v>111</v>
      </c>
      <c r="E8" s="69" t="s">
        <v>122</v>
      </c>
      <c r="F8" s="76">
        <v>2000</v>
      </c>
      <c r="G8" s="77">
        <f t="shared" si="0"/>
        <v>1500</v>
      </c>
      <c r="H8" s="71">
        <v>1</v>
      </c>
      <c r="I8" s="71" t="s">
        <v>112</v>
      </c>
      <c r="J8" s="64">
        <f t="shared" si="1"/>
        <v>1500</v>
      </c>
    </row>
    <row r="9" spans="1:10" s="58" customFormat="1" ht="22.5" customHeight="1">
      <c r="A9" s="62" t="s">
        <v>159</v>
      </c>
      <c r="B9" s="63" t="s">
        <v>197</v>
      </c>
      <c r="C9" s="67" t="s">
        <v>123</v>
      </c>
      <c r="D9" s="67" t="s">
        <v>111</v>
      </c>
      <c r="E9" s="69" t="s">
        <v>124</v>
      </c>
      <c r="F9" s="76">
        <v>53000</v>
      </c>
      <c r="G9" s="77">
        <f t="shared" si="0"/>
        <v>39750</v>
      </c>
      <c r="H9" s="71">
        <v>1</v>
      </c>
      <c r="I9" s="71" t="s">
        <v>112</v>
      </c>
      <c r="J9" s="64">
        <f t="shared" si="1"/>
        <v>39750</v>
      </c>
    </row>
    <row r="10" spans="1:10" s="58" customFormat="1" ht="22.5" customHeight="1">
      <c r="A10" s="62" t="s">
        <v>160</v>
      </c>
      <c r="B10" s="63" t="s">
        <v>197</v>
      </c>
      <c r="C10" s="67" t="s">
        <v>125</v>
      </c>
      <c r="D10" s="67" t="s">
        <v>111</v>
      </c>
      <c r="E10" s="69" t="s">
        <v>126</v>
      </c>
      <c r="F10" s="76">
        <v>126000</v>
      </c>
      <c r="G10" s="77">
        <f t="shared" si="0"/>
        <v>94500</v>
      </c>
      <c r="H10" s="71">
        <v>8</v>
      </c>
      <c r="I10" s="71" t="s">
        <v>112</v>
      </c>
      <c r="J10" s="64">
        <f t="shared" si="1"/>
        <v>756000</v>
      </c>
    </row>
    <row r="11" spans="1:10" s="58" customFormat="1" ht="22.5" customHeight="1">
      <c r="A11" s="62" t="s">
        <v>161</v>
      </c>
      <c r="B11" s="63" t="s">
        <v>197</v>
      </c>
      <c r="C11" s="67" t="s">
        <v>127</v>
      </c>
      <c r="D11" s="67" t="s">
        <v>111</v>
      </c>
      <c r="E11" s="69" t="s">
        <v>128</v>
      </c>
      <c r="F11" s="76">
        <v>9500</v>
      </c>
      <c r="G11" s="77">
        <f t="shared" si="0"/>
        <v>7125</v>
      </c>
      <c r="H11" s="71">
        <v>1</v>
      </c>
      <c r="I11" s="71" t="s">
        <v>112</v>
      </c>
      <c r="J11" s="64">
        <f t="shared" si="1"/>
        <v>7125</v>
      </c>
    </row>
    <row r="12" spans="1:10" s="58" customFormat="1" ht="22.5" customHeight="1">
      <c r="A12" s="62" t="s">
        <v>154</v>
      </c>
      <c r="B12" s="63" t="s">
        <v>197</v>
      </c>
      <c r="C12" s="67" t="s">
        <v>129</v>
      </c>
      <c r="D12" s="67" t="s">
        <v>111</v>
      </c>
      <c r="E12" s="69" t="s">
        <v>130</v>
      </c>
      <c r="F12" s="76">
        <v>40000</v>
      </c>
      <c r="G12" s="77">
        <f t="shared" si="0"/>
        <v>30000</v>
      </c>
      <c r="H12" s="71">
        <v>1</v>
      </c>
      <c r="I12" s="71" t="s">
        <v>112</v>
      </c>
      <c r="J12" s="64">
        <f t="shared" si="1"/>
        <v>30000</v>
      </c>
    </row>
    <row r="13" spans="1:10" s="58" customFormat="1" ht="22.5" customHeight="1">
      <c r="A13" s="62" t="s">
        <v>162</v>
      </c>
      <c r="B13" s="63" t="s">
        <v>197</v>
      </c>
      <c r="C13" s="67" t="s">
        <v>131</v>
      </c>
      <c r="D13" s="67" t="s">
        <v>111</v>
      </c>
      <c r="E13" s="69" t="s">
        <v>132</v>
      </c>
      <c r="F13" s="76">
        <v>32000</v>
      </c>
      <c r="G13" s="77">
        <f t="shared" si="0"/>
        <v>24000</v>
      </c>
      <c r="H13" s="71">
        <v>2</v>
      </c>
      <c r="I13" s="71" t="s">
        <v>112</v>
      </c>
      <c r="J13" s="64">
        <f t="shared" si="1"/>
        <v>48000</v>
      </c>
    </row>
    <row r="14" spans="1:10" s="58" customFormat="1" ht="22.5" customHeight="1">
      <c r="A14" s="62" t="s">
        <v>163</v>
      </c>
      <c r="B14" s="63" t="s">
        <v>197</v>
      </c>
      <c r="C14" s="67" t="s">
        <v>133</v>
      </c>
      <c r="D14" s="67" t="s">
        <v>111</v>
      </c>
      <c r="E14" s="69" t="s">
        <v>134</v>
      </c>
      <c r="F14" s="76">
        <v>3200</v>
      </c>
      <c r="G14" s="77">
        <f t="shared" si="0"/>
        <v>2400</v>
      </c>
      <c r="H14" s="71">
        <v>2</v>
      </c>
      <c r="I14" s="71" t="s">
        <v>112</v>
      </c>
      <c r="J14" s="64">
        <f t="shared" si="1"/>
        <v>4800</v>
      </c>
    </row>
    <row r="15" spans="1:10" s="58" customFormat="1" ht="22.5" customHeight="1">
      <c r="A15" s="62" t="s">
        <v>164</v>
      </c>
      <c r="B15" s="63" t="s">
        <v>197</v>
      </c>
      <c r="C15" s="67" t="s">
        <v>135</v>
      </c>
      <c r="D15" s="67" t="s">
        <v>111</v>
      </c>
      <c r="E15" s="69" t="s">
        <v>136</v>
      </c>
      <c r="F15" s="76">
        <v>100</v>
      </c>
      <c r="G15" s="77">
        <f t="shared" si="0"/>
        <v>75</v>
      </c>
      <c r="H15" s="71">
        <v>1</v>
      </c>
      <c r="I15" s="71" t="s">
        <v>112</v>
      </c>
      <c r="J15" s="64">
        <f t="shared" si="1"/>
        <v>75</v>
      </c>
    </row>
    <row r="16" spans="1:10" s="58" customFormat="1" ht="22.5" customHeight="1">
      <c r="A16" s="62" t="s">
        <v>165</v>
      </c>
      <c r="B16" s="63" t="s">
        <v>197</v>
      </c>
      <c r="C16" s="67" t="s">
        <v>137</v>
      </c>
      <c r="D16" s="67" t="s">
        <v>111</v>
      </c>
      <c r="E16" s="69" t="s">
        <v>138</v>
      </c>
      <c r="F16" s="76">
        <v>100</v>
      </c>
      <c r="G16" s="77">
        <f t="shared" si="0"/>
        <v>75</v>
      </c>
      <c r="H16" s="71">
        <v>1</v>
      </c>
      <c r="I16" s="71" t="s">
        <v>112</v>
      </c>
      <c r="J16" s="64">
        <f t="shared" si="1"/>
        <v>75</v>
      </c>
    </row>
    <row r="17" spans="1:10" s="58" customFormat="1" ht="22.5" customHeight="1">
      <c r="A17" s="62" t="s">
        <v>103</v>
      </c>
      <c r="B17" s="63" t="s">
        <v>197</v>
      </c>
      <c r="C17" s="67" t="s">
        <v>139</v>
      </c>
      <c r="D17" s="67" t="s">
        <v>111</v>
      </c>
      <c r="E17" s="69" t="s">
        <v>140</v>
      </c>
      <c r="F17" s="76">
        <v>16000</v>
      </c>
      <c r="G17" s="77">
        <f t="shared" si="0"/>
        <v>12000</v>
      </c>
      <c r="H17" s="71">
        <v>1</v>
      </c>
      <c r="I17" s="71" t="s">
        <v>112</v>
      </c>
      <c r="J17" s="64">
        <f t="shared" si="1"/>
        <v>12000</v>
      </c>
    </row>
    <row r="18" spans="1:10" s="58" customFormat="1" ht="22.5" customHeight="1">
      <c r="A18" s="62" t="s">
        <v>104</v>
      </c>
      <c r="B18" s="63" t="s">
        <v>197</v>
      </c>
      <c r="C18" s="67" t="s">
        <v>141</v>
      </c>
      <c r="D18" s="67" t="s">
        <v>111</v>
      </c>
      <c r="E18" s="72" t="s">
        <v>142</v>
      </c>
      <c r="F18" s="76" t="s">
        <v>143</v>
      </c>
      <c r="G18" s="77">
        <v>900</v>
      </c>
      <c r="H18" s="71">
        <v>1</v>
      </c>
      <c r="I18" s="71" t="s">
        <v>112</v>
      </c>
      <c r="J18" s="64">
        <f t="shared" si="1"/>
        <v>900</v>
      </c>
    </row>
    <row r="19" spans="1:10" s="58" customFormat="1" ht="22.5" customHeight="1">
      <c r="A19" s="62" t="s">
        <v>105</v>
      </c>
      <c r="B19" s="63" t="s">
        <v>197</v>
      </c>
      <c r="C19" s="50" t="s">
        <v>144</v>
      </c>
      <c r="D19" s="50" t="s">
        <v>145</v>
      </c>
      <c r="E19" s="50" t="s">
        <v>146</v>
      </c>
      <c r="F19" s="77">
        <v>105000</v>
      </c>
      <c r="G19" s="77">
        <v>84000</v>
      </c>
      <c r="H19" s="71">
        <v>1</v>
      </c>
      <c r="I19" s="71" t="s">
        <v>112</v>
      </c>
      <c r="J19" s="64">
        <f t="shared" si="1"/>
        <v>84000</v>
      </c>
    </row>
    <row r="20" spans="1:10" s="58" customFormat="1" ht="22.5" customHeight="1">
      <c r="A20" s="62" t="s">
        <v>166</v>
      </c>
      <c r="B20" s="63" t="s">
        <v>197</v>
      </c>
      <c r="C20" s="50" t="s">
        <v>147</v>
      </c>
      <c r="D20" s="50" t="s">
        <v>148</v>
      </c>
      <c r="E20" s="50" t="s">
        <v>149</v>
      </c>
      <c r="F20" s="76" t="s">
        <v>143</v>
      </c>
      <c r="G20" s="77">
        <v>9600</v>
      </c>
      <c r="H20" s="71">
        <v>8</v>
      </c>
      <c r="I20" s="71" t="s">
        <v>112</v>
      </c>
      <c r="J20" s="64">
        <f t="shared" si="1"/>
        <v>76800</v>
      </c>
    </row>
    <row r="21" spans="1:10" s="58" customFormat="1" ht="22.5" customHeight="1">
      <c r="A21" s="62" t="s">
        <v>167</v>
      </c>
      <c r="B21" s="63" t="s">
        <v>197</v>
      </c>
      <c r="C21" s="50" t="s">
        <v>150</v>
      </c>
      <c r="D21" s="50" t="s">
        <v>111</v>
      </c>
      <c r="E21" s="50" t="s">
        <v>151</v>
      </c>
      <c r="F21" s="77">
        <v>129800</v>
      </c>
      <c r="G21" s="77">
        <v>129800</v>
      </c>
      <c r="H21" s="71">
        <v>1</v>
      </c>
      <c r="I21" s="71" t="s">
        <v>112</v>
      </c>
      <c r="J21" s="64">
        <f t="shared" si="1"/>
        <v>129800</v>
      </c>
    </row>
    <row r="22" spans="1:10" s="58" customFormat="1" ht="22.5" customHeight="1">
      <c r="A22" s="62" t="s">
        <v>168</v>
      </c>
      <c r="B22" s="63" t="s">
        <v>198</v>
      </c>
      <c r="C22" s="73" t="s">
        <v>192</v>
      </c>
      <c r="D22" s="67"/>
      <c r="E22" s="73"/>
      <c r="F22" s="76"/>
      <c r="G22" s="77">
        <v>50000</v>
      </c>
      <c r="H22" s="71">
        <v>1</v>
      </c>
      <c r="I22" s="71" t="s">
        <v>114</v>
      </c>
      <c r="J22" s="64">
        <f t="shared" si="1"/>
        <v>50000</v>
      </c>
    </row>
    <row r="23" spans="1:10" s="58" customFormat="1" ht="22.5" customHeight="1">
      <c r="A23" s="62"/>
      <c r="B23" s="63"/>
      <c r="C23" s="73"/>
      <c r="D23" s="67"/>
      <c r="E23" s="73"/>
      <c r="F23" s="76"/>
      <c r="G23" s="77"/>
      <c r="H23" s="71"/>
      <c r="I23" s="71"/>
      <c r="J23" s="64"/>
    </row>
    <row r="24" spans="1:10" s="58" customFormat="1" ht="15" customHeight="1">
      <c r="A24" s="59" t="s">
        <v>169</v>
      </c>
      <c r="B24" s="60"/>
      <c r="C24" s="60"/>
      <c r="D24" s="60"/>
      <c r="E24" s="60"/>
      <c r="F24" s="78"/>
      <c r="G24" s="78"/>
      <c r="H24" s="60"/>
      <c r="I24" s="60"/>
      <c r="J24" s="61"/>
    </row>
    <row r="25" spans="1:10" s="58" customFormat="1" ht="100.5" customHeight="1">
      <c r="A25" s="62" t="s">
        <v>152</v>
      </c>
      <c r="B25" s="63" t="s">
        <v>197</v>
      </c>
      <c r="C25" s="67" t="s">
        <v>171</v>
      </c>
      <c r="D25" s="68" t="s">
        <v>111</v>
      </c>
      <c r="E25" s="69" t="s">
        <v>172</v>
      </c>
      <c r="F25" s="76">
        <v>164600</v>
      </c>
      <c r="G25" s="79">
        <v>62000</v>
      </c>
      <c r="H25" s="71">
        <v>10</v>
      </c>
      <c r="I25" s="71" t="s">
        <v>173</v>
      </c>
      <c r="J25" s="64">
        <f t="shared" si="1"/>
        <v>620000</v>
      </c>
    </row>
    <row r="26" spans="1:10" s="58" customFormat="1" ht="22.5" customHeight="1">
      <c r="A26" s="62" t="s">
        <v>155</v>
      </c>
      <c r="B26" s="63" t="s">
        <v>197</v>
      </c>
      <c r="C26" s="50" t="s">
        <v>174</v>
      </c>
      <c r="D26" s="63" t="s">
        <v>175</v>
      </c>
      <c r="E26" s="63" t="s">
        <v>176</v>
      </c>
      <c r="F26" s="77">
        <v>1300</v>
      </c>
      <c r="G26" s="77">
        <v>800</v>
      </c>
      <c r="H26" s="71">
        <v>2</v>
      </c>
      <c r="I26" s="71" t="s">
        <v>185</v>
      </c>
      <c r="J26" s="64">
        <f t="shared" si="1"/>
        <v>1600</v>
      </c>
    </row>
    <row r="27" spans="1:10" s="58" customFormat="1" ht="22.5" customHeight="1">
      <c r="A27" s="62" t="s">
        <v>217</v>
      </c>
      <c r="B27" s="63" t="s">
        <v>198</v>
      </c>
      <c r="C27" s="73" t="s">
        <v>192</v>
      </c>
      <c r="D27" s="67"/>
      <c r="E27" s="73"/>
      <c r="F27" s="76"/>
      <c r="G27" s="77">
        <v>50000</v>
      </c>
      <c r="H27" s="71">
        <v>1</v>
      </c>
      <c r="I27" s="71" t="s">
        <v>114</v>
      </c>
      <c r="J27" s="64">
        <f t="shared" si="1"/>
        <v>50000</v>
      </c>
    </row>
    <row r="28" spans="1:10" s="58" customFormat="1" ht="15" customHeight="1">
      <c r="A28" s="59" t="s">
        <v>177</v>
      </c>
      <c r="B28" s="60"/>
      <c r="C28" s="60"/>
      <c r="D28" s="60"/>
      <c r="E28" s="60"/>
      <c r="F28" s="78"/>
      <c r="G28" s="78"/>
      <c r="H28" s="60"/>
      <c r="I28" s="60"/>
      <c r="J28" s="61"/>
    </row>
    <row r="29" spans="1:10" s="58" customFormat="1" ht="22.5" customHeight="1">
      <c r="A29" s="62" t="s">
        <v>152</v>
      </c>
      <c r="B29" s="63" t="s">
        <v>197</v>
      </c>
      <c r="C29" s="67" t="s">
        <v>179</v>
      </c>
      <c r="D29" s="68" t="s">
        <v>180</v>
      </c>
      <c r="E29" s="69" t="s">
        <v>181</v>
      </c>
      <c r="F29" s="76">
        <v>268000</v>
      </c>
      <c r="G29" s="79">
        <v>134000</v>
      </c>
      <c r="H29" s="71">
        <v>1</v>
      </c>
      <c r="I29" s="71" t="s">
        <v>178</v>
      </c>
      <c r="J29" s="64">
        <f t="shared" si="1"/>
        <v>134000</v>
      </c>
    </row>
    <row r="30" spans="1:10" s="58" customFormat="1" ht="22.5" customHeight="1">
      <c r="A30" s="62" t="s">
        <v>153</v>
      </c>
      <c r="B30" s="63" t="s">
        <v>197</v>
      </c>
      <c r="C30" s="67" t="s">
        <v>182</v>
      </c>
      <c r="D30" s="68" t="s">
        <v>180</v>
      </c>
      <c r="E30" s="72" t="s">
        <v>183</v>
      </c>
      <c r="F30" s="76">
        <v>81000</v>
      </c>
      <c r="G30" s="79">
        <v>81000</v>
      </c>
      <c r="H30" s="71">
        <v>1</v>
      </c>
      <c r="I30" s="71" t="s">
        <v>112</v>
      </c>
      <c r="J30" s="64">
        <f t="shared" si="1"/>
        <v>81000</v>
      </c>
    </row>
    <row r="31" spans="1:10" s="58" customFormat="1" ht="22.5" customHeight="1">
      <c r="A31" s="62" t="s">
        <v>156</v>
      </c>
      <c r="B31" s="63" t="s">
        <v>197</v>
      </c>
      <c r="C31" s="67" t="s">
        <v>184</v>
      </c>
      <c r="D31" s="68" t="s">
        <v>180</v>
      </c>
      <c r="E31" s="69"/>
      <c r="F31" s="76">
        <v>149800</v>
      </c>
      <c r="G31" s="79">
        <v>149800</v>
      </c>
      <c r="H31" s="71">
        <v>1</v>
      </c>
      <c r="I31" s="71" t="s">
        <v>112</v>
      </c>
      <c r="J31" s="64">
        <f t="shared" si="1"/>
        <v>149800</v>
      </c>
    </row>
    <row r="32" spans="1:10" s="58" customFormat="1" ht="22.5" customHeight="1">
      <c r="A32" s="62" t="s">
        <v>158</v>
      </c>
      <c r="B32" s="63" t="s">
        <v>198</v>
      </c>
      <c r="C32" s="73" t="s">
        <v>192</v>
      </c>
      <c r="D32" s="67"/>
      <c r="E32" s="73"/>
      <c r="F32" s="76"/>
      <c r="G32" s="77">
        <v>50000</v>
      </c>
      <c r="H32" s="71">
        <v>1</v>
      </c>
      <c r="I32" s="71" t="s">
        <v>114</v>
      </c>
      <c r="J32" s="64">
        <f t="shared" si="1"/>
        <v>50000</v>
      </c>
    </row>
    <row r="33" spans="1:10" s="58" customFormat="1" ht="15" customHeight="1">
      <c r="A33" s="59" t="s">
        <v>186</v>
      </c>
      <c r="B33" s="60"/>
      <c r="C33" s="60"/>
      <c r="D33" s="60"/>
      <c r="E33" s="60"/>
      <c r="F33" s="78"/>
      <c r="G33" s="78"/>
      <c r="H33" s="60"/>
      <c r="I33" s="60"/>
      <c r="J33" s="61"/>
    </row>
    <row r="34" spans="1:10" s="58" customFormat="1" ht="22.5" customHeight="1">
      <c r="A34" s="62" t="s">
        <v>152</v>
      </c>
      <c r="B34" s="63" t="s">
        <v>199</v>
      </c>
      <c r="C34" s="50" t="s">
        <v>147</v>
      </c>
      <c r="D34" s="63" t="s">
        <v>148</v>
      </c>
      <c r="E34" s="63" t="s">
        <v>149</v>
      </c>
      <c r="F34" s="70" t="s">
        <v>143</v>
      </c>
      <c r="G34" s="79">
        <v>9600</v>
      </c>
      <c r="H34" s="71">
        <v>8</v>
      </c>
      <c r="I34" s="71" t="s">
        <v>78</v>
      </c>
      <c r="J34" s="64">
        <f t="shared" ref="J34:J37" si="2">G34*H34</f>
        <v>76800</v>
      </c>
    </row>
    <row r="35" spans="1:10" s="58" customFormat="1" ht="22.5" customHeight="1">
      <c r="A35" s="62" t="s">
        <v>153</v>
      </c>
      <c r="B35" s="63" t="s">
        <v>199</v>
      </c>
      <c r="C35" s="67" t="s">
        <v>190</v>
      </c>
      <c r="D35" s="63" t="s">
        <v>148</v>
      </c>
      <c r="E35" s="72" t="s">
        <v>191</v>
      </c>
      <c r="F35" s="76">
        <v>5700</v>
      </c>
      <c r="G35" s="79">
        <v>5000</v>
      </c>
      <c r="H35" s="71">
        <v>10</v>
      </c>
      <c r="I35" s="71" t="s">
        <v>112</v>
      </c>
      <c r="J35" s="64">
        <f t="shared" si="2"/>
        <v>50000</v>
      </c>
    </row>
    <row r="36" spans="1:10" s="58" customFormat="1" ht="22.5" customHeight="1">
      <c r="A36" s="62" t="s">
        <v>156</v>
      </c>
      <c r="B36" s="63" t="s">
        <v>199</v>
      </c>
      <c r="C36" s="67" t="s">
        <v>187</v>
      </c>
      <c r="D36" s="68" t="s">
        <v>188</v>
      </c>
      <c r="E36" s="72" t="s">
        <v>189</v>
      </c>
      <c r="F36" s="76">
        <v>105000</v>
      </c>
      <c r="G36" s="79">
        <v>84000</v>
      </c>
      <c r="H36" s="71">
        <v>1</v>
      </c>
      <c r="I36" s="71" t="s">
        <v>112</v>
      </c>
      <c r="J36" s="64">
        <f t="shared" si="2"/>
        <v>84000</v>
      </c>
    </row>
    <row r="37" spans="1:10" s="58" customFormat="1" ht="22.5" customHeight="1">
      <c r="A37" s="62" t="s">
        <v>158</v>
      </c>
      <c r="B37" s="63" t="s">
        <v>199</v>
      </c>
      <c r="C37" s="67" t="s">
        <v>211</v>
      </c>
      <c r="D37" s="68" t="s">
        <v>212</v>
      </c>
      <c r="E37" s="72" t="s">
        <v>213</v>
      </c>
      <c r="F37" s="76">
        <v>3000000</v>
      </c>
      <c r="G37" s="79">
        <v>2500000</v>
      </c>
      <c r="H37" s="71">
        <v>1</v>
      </c>
      <c r="I37" s="71" t="s">
        <v>112</v>
      </c>
      <c r="J37" s="64">
        <f t="shared" si="2"/>
        <v>2500000</v>
      </c>
    </row>
    <row r="38" spans="1:10" ht="26.25" customHeight="1">
      <c r="B38" s="109"/>
      <c r="C38" s="109"/>
      <c r="D38" s="75"/>
      <c r="E38" s="74"/>
      <c r="F38" s="112" t="s">
        <v>65</v>
      </c>
      <c r="G38" s="113"/>
      <c r="H38" s="113"/>
      <c r="I38" s="114"/>
      <c r="J38" s="31">
        <f>SUM(J5:J37)</f>
        <v>5496275</v>
      </c>
    </row>
    <row r="39" spans="1:10" ht="12.75" customHeight="1"/>
  </sheetData>
  <mergeCells count="5">
    <mergeCell ref="G1:H1"/>
    <mergeCell ref="I1:J1"/>
    <mergeCell ref="A2:J2"/>
    <mergeCell ref="B38:C38"/>
    <mergeCell ref="F38:I38"/>
  </mergeCells>
  <phoneticPr fontId="2"/>
  <dataValidations count="2">
    <dataValidation type="list" allowBlank="1" showInputMessage="1" showErrorMessage="1" sqref="B5:B23 B34:B37 B25:B27 B29:B32">
      <formula1>"選択してください,(エ) 据付調整経費,(キ) 廃棄経費,(ケ) 施設整備等経費,(コ) ハードウェア買取経費,(サ) ソフトウェア買取経費,(シ) その他整備経費"</formula1>
    </dataValidation>
    <dataValidation type="list" allowBlank="1" showInputMessage="1" showErrorMessage="1" sqref="I5:I23 I34:I37 I25:I27 I29:I32">
      <formula1>"個,組,セット,台,式"</formula1>
    </dataValidation>
  </dataValidations>
  <printOptions horizontalCentered="1"/>
  <pageMargins left="0.23622047244094491" right="0.23622047244094491" top="0.59055118110236227" bottom="0.39370078740157483" header="0.31496062992125984" footer="0.31496062992125984"/>
  <pageSetup paperSize="9" fitToHeight="0" orientation="landscape" r:id="rId1"/>
  <headerFooter alignWithMargins="0">
    <oddHeader>&amp;L&amp;9【様式2-1】　見積書統一様式（新規・システム入替）</oddHeader>
  </headerFooter>
  <rowBreaks count="1" manualBreakCount="1">
    <brk id="23" max="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9571FBC-BF29-4EBA-8169-B163A910E4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はじめに</vt:lpstr>
      <vt:lpstr>見積書合計</vt:lpstr>
      <vt:lpstr>見積明細書（ハード・ソフト)</vt:lpstr>
      <vt:lpstr>見積明細書（作業費）</vt:lpstr>
      <vt:lpstr>見積明細書（ランニング費用）</vt:lpstr>
      <vt:lpstr>人員単価情報</vt:lpstr>
      <vt:lpstr>（別紙）経費区分</vt:lpstr>
      <vt:lpstr>見積書合計 (記入例)</vt:lpstr>
      <vt:lpstr>見積明細書 （ハード・ソフト) (記入例)</vt:lpstr>
      <vt:lpstr>見積明細書（作業費）(記入例)</vt:lpstr>
      <vt:lpstr>見積明細書（ランニング費用）(記入例)</vt:lpstr>
      <vt:lpstr>人員単価情報(記入例)</vt:lpstr>
      <vt:lpstr>見積書合計!Print_Area</vt:lpstr>
      <vt:lpstr>'見積書合計 (記入例)'!Print_Area</vt:lpstr>
      <vt:lpstr>'見積明細書 （ハード・ソフト) (記入例)'!Print_Area</vt:lpstr>
      <vt:lpstr>人員単価情報!Print_Area</vt:lpstr>
      <vt:lpstr>'（別紙）経費区分'!Print_Titles</vt:lpstr>
      <vt:lpstr>'見積明細書 （ハード・ソフト) (記入例)'!Print_Titles</vt:lpstr>
      <vt:lpstr>'見積明細書（ハード・ソフト)'!Print_Titles</vt:lpstr>
      <vt:lpstr>'見積明細書（ランニング費用）'!Print_Titles</vt:lpstr>
      <vt:lpstr>'見積明細書（作業費）'!Print_Titles</vt:lpstr>
      <vt:lpstr>技術者ランク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康則</dc:creator>
  <cp:lastModifiedBy>小野　恵</cp:lastModifiedBy>
  <cp:lastPrinted>2019-03-18T00:45:02Z</cp:lastPrinted>
  <dcterms:modified xsi:type="dcterms:W3CDTF">2025-09-25T02:45:53Z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TC103784779990</vt:lpwstr>
  </property>
</Properties>
</file>